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3"/>
  </bookViews>
  <sheets>
    <sheet name="1" sheetId="1" r:id="rId1"/>
    <sheet name="1.1" sheetId="2" r:id="rId2"/>
    <sheet name="1.2 " sheetId="3" r:id="rId3"/>
    <sheet name="2" sheetId="4" r:id="rId4"/>
    <sheet name="3" sheetId="5" r:id="rId5"/>
    <sheet name="4" sheetId="6" r:id="rId6"/>
    <sheet name="4.1" sheetId="7" r:id="rId7"/>
    <sheet name="4.2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<sst xmlns="http://schemas.openxmlformats.org/spreadsheetml/2006/main" count="455" uniqueCount="235">
  <si>
    <t xml:space="preserve"> Информация о тарифах на товары и услуги и надбавках к тарифам в сфере водоотведения и (или) очистки сточных вод</t>
  </si>
  <si>
    <t>Тариф на водоотведение и (или) очистку сточных вод, руб/м3</t>
  </si>
  <si>
    <t>Форма 1.1.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</si>
  <si>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</si>
  <si>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</si>
  <si>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</si>
  <si>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Форма 1.2.</t>
  </si>
  <si>
    <t>Тариф  на подключение к системе водоотведения или объекту очистки сточных вод, руб./м3/час</t>
  </si>
  <si>
    <t>Форма 1.1 Информация о тарифе на водоотведение и (или) очистку сточных вод и надбавках к тарифам на водоотведение и (или) очистку сточных вод¹¯²</t>
  </si>
  <si>
    <t>Наименование организации</t>
  </si>
  <si>
    <t>МУП «Курганводоканал» </t>
  </si>
  <si>
    <t>ИНН</t>
  </si>
  <si>
    <t>4501095152 </t>
  </si>
  <si>
    <t>КПП</t>
  </si>
  <si>
    <t>450150001 </t>
  </si>
  <si>
    <t>Местонахождение (адрес)</t>
  </si>
  <si>
    <t>640000, г.Курган, ул.Набережная, 12 </t>
  </si>
  <si>
    <t>Атрибуты решения по принятому тарифу                                          (наименование, дата, номер)</t>
  </si>
  <si>
    <t>Постановление от 30.11.2010 г.№ 43-2</t>
  </si>
  <si>
    <t>Наименование регулирующего органа, принявшего решение</t>
  </si>
  <si>
    <t>Департамент государственного регулирования цен и трифов Курганской области</t>
  </si>
  <si>
    <t>Срок действия принятого тарифа</t>
  </si>
  <si>
    <t>С 01.01.2011 г. по 31.12.2011 г.  </t>
  </si>
  <si>
    <t>Источник опубликования</t>
  </si>
  <si>
    <t> Газета «Новый мир» № 90(421) от 10.12.2010 г.</t>
  </si>
  <si>
    <t>Тариф на водоотведение и (или) очистку сточных вод, руб./м3</t>
  </si>
  <si>
    <t>13,75 руб.(без НДС) 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</si>
  <si>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</si>
  <si>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руб./м3</t>
  </si>
  <si>
    <t>Атрибуты решения по принятой надбавке к тарифу организаций (наименование, дата, номер)</t>
  </si>
  <si>
    <t>Надбавка к тарифу организаций на водоотведение и (или) очистку сточных вод, руб./м3</t>
  </si>
  <si>
    <t>Форма 1.2  Информация о тарифах на подключение к системе водоотведения или объекту очистки сточных вод</t>
  </si>
  <si>
    <t>МУП «Курганводоканал»</t>
  </si>
  <si>
    <t>640000, г.Курган ул.Набережная,12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</si>
  <si>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</si>
  <si>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постановление 25.11.2011 г. № 8613</t>
  </si>
  <si>
    <t>Администрация города Кургана</t>
  </si>
  <si>
    <t>Период действия установленного тарифа</t>
  </si>
  <si>
    <t>до принятия нового тарифа</t>
  </si>
  <si>
    <t>-</t>
  </si>
  <si>
    <t>Наименование</t>
  </si>
  <si>
    <t>Показатель</t>
  </si>
  <si>
    <t>Атрибуты решения по принятому тарифу на подключение организаций к системе водоотведения или объекту очистки сточных вод                                                  (наименование, дата, номер)</t>
  </si>
  <si>
    <t>до 31.12.2015 г.</t>
  </si>
  <si>
    <t>Тариф на подключение организаций к системе водоотведения или объекту очистки сточных , руб./м3/час</t>
  </si>
  <si>
    <t>2. Информация об  основных показателях финансово-хозяйственной деятельности  организации</t>
  </si>
  <si>
    <t>640000, г.Курган, ул.Набережная, 12</t>
  </si>
  <si>
    <t>Отчетный период</t>
  </si>
  <si>
    <t>2011 год</t>
  </si>
  <si>
    <t>Наименование показателя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</si>
  <si>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</si>
  <si>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 Водоотведение, очистка сточных вод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</si>
  <si>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</si>
  <si>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</si>
  <si>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</si>
  <si>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</si>
  <si>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</si>
  <si>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</si>
  <si>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</si>
  <si>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</si>
  <si>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</si>
  <si>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</si>
  <si>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</si>
  <si>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</si>
  <si>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</si>
  <si>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</si>
  <si>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</si>
  <si>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</si>
  <si>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</si>
  <si>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</si>
  <si>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</si>
  <si>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</si>
  <si>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http://45kvk.ru/images/content/992/ф1-4.pdf</t>
  </si>
  <si>
    <t xml:space="preserve">з) Объем сточных вод, принятых от потребителей оказываемых услуг (тыс. м3)                       </t>
  </si>
  <si>
    <t>и) Объем сточных вод, принятых от других регулируемых организаций в сфере водоотведения и (или) очистки сточных вод (тыс. м3)</t>
  </si>
  <si>
    <t xml:space="preserve">к) Объем сточных вод, пропущенных через очистные сооружения (тыс. м3)       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</si>
  <si>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</si>
  <si>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</si>
  <si>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 xml:space="preserve">н) Среднесписочная численность основного производственного персонала (человек)   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</si>
  <si>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2011 год¹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</si>
  <si>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</si>
  <si>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</si>
  <si>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</si>
  <si>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</si>
  <si>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</si>
  <si>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</si>
  <si>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</si>
  <si>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</si>
  <si>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</si>
  <si>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</si>
  <si>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</si>
  <si>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</si>
  <si>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 xml:space="preserve"> - 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</si>
  <si>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</si>
  <si>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</si>
  <si>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Инвестиционная программа по развитию муниципальных систем водоснабжения и водоотведения МУП «Курганводоканал» на 2011-2015 годы</t>
  </si>
  <si>
    <t>б) Цель инвестиционной программы</t>
  </si>
  <si>
    <t xml:space="preserve">    - повышение надежности сетей и сооружений систем водоснабжения и водоотведения (далее – системы водоснабжения и водоотведения);
    - увеличение пропускной способности систем водоснабжения и водоотведения для обеспечения подключения вновь строящихся (реконструируемых) объектов;
    - экономия электрической энергии в результате перекладки сетей водопровода с применением современных материалов.</t>
  </si>
  <si>
    <t>в) Сроки начала и окончания реализации инвестиционной программы</t>
  </si>
  <si>
    <t>2011-2015 годы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</si>
  <si>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</si>
  <si>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</si>
  <si>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2012 год, тыс. руб.</t>
  </si>
  <si>
    <t>Источник финансирования</t>
  </si>
  <si>
    <t>Всего, в том числе</t>
  </si>
  <si>
    <t>тариф на подключение</t>
  </si>
  <si>
    <t>Блок 1. Заозерный район</t>
  </si>
  <si>
    <t>Модернизация КНС №14 11 микрорайон, ул.Фурманова,14</t>
  </si>
  <si>
    <t>Модернизация канализационного коллектора № 15 Д=800мм L=518м; Д=1000 L=3600м; Д=400 L=245м; 
Д=315 L=518м от ул.Алексеева по ул.Мостостроителей – ул.Витебского  до КНС №14</t>
  </si>
  <si>
    <t>Модернизация коллектора №17 Д=1000мм L=1500м от врезки ТЭЦ-2 до КНС №3</t>
  </si>
  <si>
    <t>Модернизация напорной канализации
2Д=800мм L=5600м от КНС № 14 до коллектора № 17</t>
  </si>
  <si>
    <t>Строительство канализационного коллектора №33 Д=710мм L=3800м 14 микрорайон</t>
  </si>
  <si>
    <t>Строительство разводящих сетей канализации
Д=315мм L=45м; Д=225мм L=80м 3 микрорайон (позиция 25), многоэтажная жилая застройка, (S=1,10Га, 120 квартир (перспектива)</t>
  </si>
  <si>
    <t>Строительство разводящих сетей канализации
Д=315мм L=42м; Д=225мм L=75м 5 микрорайон (позиция 12), многоэтажная жилая застройка (S=0,11Га, 280 квартир (перспектива)</t>
  </si>
  <si>
    <t>Строительство разводящих сетей канализации
Д=315мм L=56м; Д=225мм L=112м 5 микрорайон (позиция 18), многоэтажная жилая застройка (S=2,48Га, 320 квартир (перспектива)</t>
  </si>
  <si>
    <t>Строительство разводящих сетей канализации
Д=315мм L=68м; Д=225мм L=56м 5 микрорайон (позиция 19), многоэтажная жилая застройка (S=1,24Га, 240 квартир (перспектива)</t>
  </si>
  <si>
    <t>Строительство разводящих сетей канализации
Д=315мм L=64м; Д=225мм L=69м 6 микрорайон, многоэтажная жилая застройка (S=0,64Га, 440 квартир (перспектива)</t>
  </si>
  <si>
    <t>Строительство разводящих сетей канализации
Д=315мм L=56м; Д=225мм L=73м 6а микрорайон (позиция 18), многоэтажная жилая застройка (S=0,73Га, 69 квартир (перспектива)</t>
  </si>
  <si>
    <t>Блок 2. Западный район</t>
  </si>
  <si>
    <t>Модернизация самотечного коллектора 
Д=500мм L=975м по ул.Панфилова- ул.Дзержинского от ул.Земнухова до ул.Ястржембского</t>
  </si>
  <si>
    <t>Модернизация самотечного коллектора  
Д=315мм L= 995м от жилого дома по ул.Бажова,65 по пер.Энгельса -ул.Артёма до КНС №10</t>
  </si>
  <si>
    <t>Модернизация самотечного коллектора  
Д=630мм L=1200м от ул.Профсоюзной  по ул.Галкинской-ул.Ново-Галкинской-ул.Артёма до КНС №10</t>
  </si>
  <si>
    <t>Модернизация самотечного коллектора №25 
Д=630мм L= 1755м от жилого дома по  пр.Конституции,2 до КНС №13</t>
  </si>
  <si>
    <t>Модернизация канализацианных  напорных коллекторов 
2Д=800мм L= 8190м от КНС №2 до ул.Ястржембского</t>
  </si>
  <si>
    <t>Строительство сетей канализации
Д=315мм L=9750м от поселков Новый город,  Пригородного, микрорайона Черемухово, поселков Осиновки,  Арбинки до пр.Конституции</t>
  </si>
  <si>
    <t>Строительство разводящих сетей канализации
Д=315мм L=234м поселок Новый город, индивидуальная жилая застройка (S=121,25Га, 319 домов (перспектива), 127 домов (фактически)</t>
  </si>
  <si>
    <t>Строительство разводящих сетей канализации
Д=315мм L=358м поселок Пригородный, индивидуальная жилая застройка (S=185,50Га, 239 домов (перспектива), 52 дома (фактически)</t>
  </si>
  <si>
    <t>Строительство разводящих сетей канализации
Д=315мм L=328м микрорайон Черемухово, индивидуальная жилая застройка (S=170,10Га, 139 домов (перспектива), 109 домов (фактически)</t>
  </si>
  <si>
    <t>Строительство разводящих сетей канализации
Д=315мм L=52м поселок Осиновка, индивидуальная жилая застройка (S=26,98Га, 536 домов (перспектива), 24 дома (фактически)</t>
  </si>
  <si>
    <t>Строительство разводящих сетей канализации
Д=315мм L=29м поселок Западный, многоэтажная жилая застройка S=14,99Га, 961 квартира (перспектива)</t>
  </si>
  <si>
    <t>Блок 3</t>
  </si>
  <si>
    <t xml:space="preserve">Строительство канализационной насосной станции  микрорайонаУтяк </t>
  </si>
  <si>
    <t>Строительство разводящих сетей канализации
Д=315мм L=941м; Д=225мм L=941м микрорайон Утяк, индивидуальная жилая застройка (S=87,67Га, 330 домов (перспектива), 500 домов (фактически)</t>
  </si>
  <si>
    <t>Строительство разводящих сетей канализации
Д=315мм L=559м; Д=225мм L=559м станция Утяк, индивидуальная жилая застройка (S=52,08Га, 95 домов (фактически)</t>
  </si>
  <si>
    <t>Блок 4</t>
  </si>
  <si>
    <t>Модернизация коллектора
Д=500мм L=1755м по ул.К.Маркса от ул.Односторонка до ул.Блюхера</t>
  </si>
  <si>
    <t>Модернизация коллектора  
Д=315мм L=1619м от жилого дома по  ул.Односторонка, 147 по ул.К.Маркса до ул.Куйбышева</t>
  </si>
  <si>
    <t>Модернизация коллектора 
Д=710мм L=1651м по ул. Гоголя - ул.Кравченко от ул.Савельева до ул.Куйбышева</t>
  </si>
  <si>
    <t>Модернизация главного коллектора 
Д=1000мм L= 7570м от ул.Томина-ул.Пролетарской-ул.Куйбышева до ГНС по ул. Куйбышева,163</t>
  </si>
  <si>
    <t>Модернизация коллектора
Д=1000мм L=682,5м по ул.Блюхера от ул.К.Маркса до КНС №5</t>
  </si>
  <si>
    <t>Модернизация канализационных напорных коллекторов  Д=1000мм L=2700м от ГНС до очистных сооружений канализации</t>
  </si>
  <si>
    <t>Строительство канализационной насосной станции № 6 в районе ул.Климова-ул.Красина-ул.Томина-р.Тобол, со строительством самотечного и напорного коллекторов до главного коллектора по ул.Куйбышева.</t>
  </si>
  <si>
    <t>Строительство разводящих сетей канализации
Д=225мм L=734м в кварталах улиц Красина - Куйбышева –Томина – реки Тобол,
многоэтажная жилая застройка (S=9,70Га, 200 квартир (перспектива)</t>
  </si>
  <si>
    <t>Строительство разводящих сетей канализации
Д=225мм L=29м в кварталах улиц Гоголя – Б.Петрова – К.Маркса - Орлова,
многоэтажная жилая застройка (S=0,38Га, 83 квартиры (перспектива)</t>
  </si>
  <si>
    <t>Блок 5</t>
  </si>
  <si>
    <t>Модернизация ОСК (Керамзитный) поселок Керамзитовый</t>
  </si>
  <si>
    <t>Строительство разводящих сетей канализации
Д=160мм L=2245м поселок Керамзитовый,
индивидуальная жилая застройка
(S=69,00Га, 300 домов (перспектива), 54 дома (фактически)</t>
  </si>
  <si>
    <t>Строительство разводящих сетей канализации
Д=160мм L=755м поселок Ключи,
индивидуальная жилая застройка (S=23,20Га, 40 домов (фактически)</t>
  </si>
  <si>
    <t>д) Показатели эффективности реализации инвестиционной программы¹</t>
  </si>
  <si>
    <r>
      <t>Наименование показателей</t>
    </r>
    <r>
      <rPr>
        <vertAlign val="superscript"/>
        <sz val="10"/>
        <rFont val="Arial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</si>
  <si>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</si>
  <si>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</si>
  <si>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</si>
  <si>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vertAlign val="superscript"/>
        <sz val="10"/>
        <rFont val="Arial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</si>
  <si>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</si>
  <si>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</si>
  <si>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Отношение суммы произведений продолжительности отключений и количества потребителей, в отношении которых были допущены отключения от каждого из этих отключений к общему числу потребителей</t>
  </si>
  <si>
    <t>Продолжительность (бесперебойность) поставки товаров и услуг (час./день)</t>
  </si>
  <si>
    <t>Отношение количества часов предоставления услуг к количеству дней в отчетном периоде</t>
  </si>
  <si>
    <t>Износ систем коммунальной инфраструктуры (%), в том числе:</t>
  </si>
  <si>
    <t>Отношение фактического срока службы оборудования к сумме нормативного и возможного остаточного срока. (Фактический срок службы оборудования - период времени, прошедший со дня ввода объекта в эксплуатацию до даты опубликования данных. Нормативный срок службы оборудования - период времени со дня ввода объекта в эксплуатацию до окончания периода, в котором оборудование может эксплуатироваться, определенного в соответствии с паспортными характеристиками или нормами амортизационных отчислений. Возможный остаточный срок службы оборудования - оценочный период времени от даты окончания нормативного срока службы до окончания периода, в котором оборудование может эксплуатироваться. Учитывается для оборудования и сооружений, для которых фактический срок службы превысил нормативный.)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</si>
  <si>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</si>
  <si>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</si>
  <si>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</si>
  <si>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Отношение численности населения, получающего услуги водоотведения к численности населения в муниципальном образовании</t>
  </si>
  <si>
    <t>Удельное водоотведение (куб.м/чел)</t>
  </si>
  <si>
    <t>Отношение объема реализации товаров и услуг к численности населения получающего услуги организации</t>
  </si>
  <si>
    <t xml:space="preserve">   Численность населения, получающего услуги данной организации (чел.)</t>
  </si>
  <si>
    <t>Численность населения, проживающего в многоквартирных и жилых домах, подключенных к системам коммунальной инфраструктуры централизованного водоотведения.</t>
  </si>
  <si>
    <t xml:space="preserve">   Объем сточных вод, отведенный от всех потребителей - население, ТСЖ, ЖСК и др. (тыс.куб.м)</t>
  </si>
  <si>
    <t>Количество отведенных стоков от всех потребителей, определенных по показаниям приборов учета, в случае их отсутствия - по нормативам, в порядке, определенном законодательством.</t>
  </si>
  <si>
    <t>Расход электороэнергии на очистку 1 куб.м. стоков, кВт*ч/куб.м.</t>
  </si>
  <si>
    <t>Отношение количества электрической энергии, используемой на утилизацию стоков к объему очищенных сточных вод.</t>
  </si>
  <si>
    <t>Расход электороэнергии на передачу 1 куб.м. стоков, кВт*ч/куб.м.</t>
  </si>
  <si>
    <t>Отношение количества электрической энергии, используемой на транспортировку стоков к объему  сточных вод.</t>
  </si>
  <si>
    <t>Количество аварий, всего, ед.</t>
  </si>
  <si>
    <t>В системе канализаций аварией являются нарушения режима работы и (или) их закупорка, приводящие к прекращению отведения сточных вод, массовому сбросу неочищенных сточных вод в водоемы или на рельеф, подвалы жилых домов.</t>
  </si>
  <si>
    <t>Количество аварий на 1 км сетей, ед.</t>
  </si>
  <si>
    <t>Отношение количества аварий на системах коммунальной инфраструктуры к общей протяженности сетей.</t>
  </si>
  <si>
    <t>Производительность труда на 1 человека, тыс. руб./чел.</t>
  </si>
  <si>
    <t>Отношение объема реализации товаров и услуг (тыс.руб.) к численности персонала организации</t>
  </si>
  <si>
    <t>Другие показатели, предусмотренные инвестиционной программой</t>
  </si>
  <si>
    <t>е) Использование инвестиционных средств за 2011 год</t>
  </si>
  <si>
    <t>тыс. руб</t>
  </si>
  <si>
    <t>Наименование мероприятия</t>
  </si>
  <si>
    <t>Утверждено на 2011 год</t>
  </si>
  <si>
    <t>В течение 2011 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</si>
  <si>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</si>
  <si>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</si>
  <si>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</si>
  <si>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</si>
  <si>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</si>
  <si>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</si>
  <si>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</si>
  <si>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5. 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</si>
  <si>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</si>
  <si>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</si>
  <si>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</si>
  <si>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сточных вод²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</si>
  <si>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</si>
  <si>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</si>
  <si>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Для подключения объекта капитального строительства к сетям инженерно-технического обеспечения заказчик направляет исполнителю:</t>
  </si>
  <si>
    <t>1. Заявление о подключении, содержащее полное и сокращенное наименования заказчика (для физических лиц - фамилия, имя, отчество), его местонахождение и почтовый адрес; информацию о сроках строительства (реконструкции) и ввода в эксплуатацию строящегося (реконструируемого) объекта; размер необходимой подключаемой нагрузки (баланс водопотребления и водоотведения подключаемого объекта, с указанием видов водопользования, в том числе при пожаротушении); сведения о назначении объекта, высоте и об этажности здания.</t>
  </si>
  <si>
    <t>2. Нотариально заверенные копии учредительных документов, а также документы, подтверждающие полномочия лица, подписавшего заявление.</t>
  </si>
  <si>
    <t>3. Правоустанавливающие документы на земельный участок.</t>
  </si>
  <si>
    <t>4.Ситуационный план расположения объекта с привязкой к территории населенного пункта.</t>
  </si>
  <si>
    <t>5.Топографическую карту участка в масштабе 1:500, согласованную с эксплуатирующими организациями.</t>
  </si>
  <si>
    <t>Договор о подключении к системе водоснабжения и (или) водоотведения</t>
  </si>
  <si>
    <t>1. Общие положения</t>
  </si>
  <si>
    <t>2. Предмет договора: определяет обязательства сторон по подключению к системе водоснабжения и (или) водоотведения (в соответствии с постановлением Правительства РФ №360 от 09.06.2007 года П.3).</t>
  </si>
  <si>
    <t>3. Права и обязанности сторон (в соответствии с постановлением Правительства РФ №360 от 09.06.2007 года П.20, 21, 22, 23).</t>
  </si>
  <si>
    <t>4. Размер платы за подключение  и порядок расчетов по договору (в соответствии с постановлением Правительства РФ №360 от 09.06.2007 года П.14).</t>
  </si>
  <si>
    <t>5. Ответсвенность сторон и условия расторжения договора</t>
  </si>
  <si>
    <t>6. Разрешение споров</t>
  </si>
  <si>
    <t>7. Прочие условия</t>
  </si>
  <si>
    <t>8. Юридические рареса, реквизиты и подписи сторон.</t>
  </si>
  <si>
    <t>Приложения к договору</t>
  </si>
  <si>
    <t>1. Условия подключения строящегося (реконструируемого) объекта капитального строительства Заказчика к коммунальным сетям водоснабжения и водоотведения.</t>
  </si>
  <si>
    <t>2. Баланс водопотребления и водоотведения</t>
  </si>
  <si>
    <t>3. Расчет платы за подключение к сетям коммунальной инфраструктуры</t>
  </si>
  <si>
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</si>
  <si>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</si>
  <si>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 ПТО</t>
  </si>
  <si>
    <t>Телефон</t>
  </si>
  <si>
    <t> 8(3522) 46-68-53</t>
  </si>
  <si>
    <t>Адрес</t>
  </si>
  <si>
    <t> 640000, г.Курган ул.Набережная  12</t>
  </si>
  <si>
    <t>e-mail</t>
  </si>
  <si>
    <t>pto@45kvk.ru</t>
  </si>
  <si>
    <t>Сайт</t>
  </si>
  <si>
    <t>www.45kvk.ru</t>
  </si>
  <si>
    <t>1. Форма заявки на подключение к системе водоотведения или объекту очистки сточных вод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</si>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</sst>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#,##0.00"/>
  </numFmts>
  <fonts count="26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94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22" borderId="10" xfId="0" applyFont="1" applyFill="1" applyBorder="1" applyAlignment="1">
      <alignment horizontal="center" vertical="center" wrapText="1"/>
    </xf>
    <xf numFmtId="164" fontId="18" fillId="4" borderId="11" xfId="0" applyFont="1" applyFill="1" applyBorder="1" applyAlignment="1">
      <alignment wrapText="1"/>
    </xf>
    <xf numFmtId="164" fontId="18" fillId="7" borderId="11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vertical="top" wrapText="1"/>
    </xf>
    <xf numFmtId="164" fontId="19" fillId="0" borderId="0" xfId="0" applyFont="1" applyBorder="1" applyAlignment="1">
      <alignment horizontal="center" vertical="center" wrapText="1"/>
    </xf>
    <xf numFmtId="164" fontId="19" fillId="7" borderId="11" xfId="0" applyFont="1" applyFill="1" applyBorder="1" applyAlignment="1">
      <alignment/>
    </xf>
    <xf numFmtId="164" fontId="19" fillId="6" borderId="11" xfId="0" applyFont="1" applyFill="1" applyBorder="1" applyAlignment="1">
      <alignment wrapText="1"/>
    </xf>
    <xf numFmtId="164" fontId="18" fillId="6" borderId="11" xfId="0" applyFont="1" applyFill="1" applyBorder="1" applyAlignment="1">
      <alignment horizontal="center" vertical="center"/>
    </xf>
    <xf numFmtId="164" fontId="18" fillId="6" borderId="11" xfId="0" applyFont="1" applyFill="1" applyBorder="1" applyAlignment="1">
      <alignment horizontal="center" vertical="center" wrapText="1"/>
    </xf>
    <xf numFmtId="164" fontId="19" fillId="6" borderId="11" xfId="0" applyFont="1" applyFill="1" applyBorder="1" applyAlignment="1">
      <alignment/>
    </xf>
    <xf numFmtId="164" fontId="19" fillId="22" borderId="11" xfId="0" applyFont="1" applyFill="1" applyBorder="1" applyAlignment="1">
      <alignment vertical="top" wrapText="1"/>
    </xf>
    <xf numFmtId="164" fontId="18" fillId="22" borderId="11" xfId="0" applyFont="1" applyFill="1" applyBorder="1" applyAlignment="1">
      <alignment horizontal="center" vertical="center"/>
    </xf>
    <xf numFmtId="164" fontId="18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wrapText="1"/>
    </xf>
    <xf numFmtId="164" fontId="18" fillId="0" borderId="0" xfId="0" applyFont="1" applyBorder="1" applyAlignment="1">
      <alignment vertical="top" wrapText="1"/>
    </xf>
    <xf numFmtId="164" fontId="18" fillId="0" borderId="0" xfId="0" applyFont="1" applyBorder="1" applyAlignment="1">
      <alignment vertical="top"/>
    </xf>
    <xf numFmtId="164" fontId="19" fillId="7" borderId="11" xfId="0" applyFont="1" applyFill="1" applyBorder="1" applyAlignment="1">
      <alignment vertical="top"/>
    </xf>
    <xf numFmtId="164" fontId="18" fillId="6" borderId="11" xfId="0" applyFont="1" applyFill="1" applyBorder="1" applyAlignment="1">
      <alignment vertical="top" wrapText="1"/>
    </xf>
    <xf numFmtId="164" fontId="18" fillId="6" borderId="11" xfId="0" applyFont="1" applyFill="1" applyBorder="1" applyAlignment="1">
      <alignment vertical="top"/>
    </xf>
    <xf numFmtId="164" fontId="18" fillId="6" borderId="11" xfId="0" applyFont="1" applyFill="1" applyBorder="1" applyAlignment="1">
      <alignment vertical="center"/>
    </xf>
    <xf numFmtId="164" fontId="18" fillId="6" borderId="11" xfId="0" applyFont="1" applyFill="1" applyBorder="1" applyAlignment="1">
      <alignment horizontal="center" vertical="top"/>
    </xf>
    <xf numFmtId="164" fontId="18" fillId="6" borderId="11" xfId="0" applyFont="1" applyFill="1" applyBorder="1" applyAlignment="1">
      <alignment wrapText="1"/>
    </xf>
    <xf numFmtId="164" fontId="18" fillId="7" borderId="11" xfId="0" applyFont="1" applyFill="1" applyBorder="1" applyAlignment="1">
      <alignment vertical="top"/>
    </xf>
    <xf numFmtId="164" fontId="18" fillId="7" borderId="11" xfId="0" applyFont="1" applyFill="1" applyBorder="1" applyAlignment="1">
      <alignment horizontal="center"/>
    </xf>
    <xf numFmtId="164" fontId="19" fillId="24" borderId="11" xfId="0" applyFont="1" applyFill="1" applyBorder="1" applyAlignment="1">
      <alignment horizontal="center" vertical="center"/>
    </xf>
    <xf numFmtId="164" fontId="18" fillId="0" borderId="11" xfId="0" applyFont="1" applyFill="1" applyBorder="1" applyAlignment="1">
      <alignment horizontal="center" vertical="center" wrapText="1"/>
    </xf>
    <xf numFmtId="165" fontId="18" fillId="0" borderId="11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11" xfId="0" applyNumberFormat="1" applyFill="1" applyBorder="1" applyAlignment="1">
      <alignment horizontal="right" vertical="center" wrapText="1"/>
    </xf>
    <xf numFmtId="165" fontId="0" fillId="0" borderId="11" xfId="0" applyNumberFormat="1" applyFont="1" applyFill="1" applyBorder="1" applyAlignment="1">
      <alignment horizontal="right" vertical="center"/>
    </xf>
    <xf numFmtId="164" fontId="19" fillId="0" borderId="0" xfId="0" applyFont="1" applyBorder="1" applyAlignment="1">
      <alignment horizontal="center" wrapText="1"/>
    </xf>
    <xf numFmtId="164" fontId="21" fillId="0" borderId="0" xfId="0" applyFont="1" applyAlignment="1">
      <alignment wrapText="1"/>
    </xf>
    <xf numFmtId="164" fontId="18" fillId="0" borderId="11" xfId="0" applyFont="1" applyFill="1" applyBorder="1" applyAlignment="1">
      <alignment horizontal="right" vertical="center" wrapText="1"/>
    </xf>
    <xf numFmtId="164" fontId="18" fillId="23" borderId="11" xfId="0" applyFont="1" applyFill="1" applyBorder="1" applyAlignment="1">
      <alignment wrapText="1"/>
    </xf>
    <xf numFmtId="164" fontId="18" fillId="4" borderId="11" xfId="0" applyFont="1" applyFill="1" applyBorder="1" applyAlignment="1">
      <alignment horizontal="left" vertical="top" wrapText="1" indent="2"/>
    </xf>
    <xf numFmtId="164" fontId="18" fillId="23" borderId="11" xfId="0" applyFont="1" applyFill="1" applyBorder="1" applyAlignment="1">
      <alignment horizontal="right" wrapText="1"/>
    </xf>
    <xf numFmtId="164" fontId="18" fillId="4" borderId="11" xfId="0" applyFont="1" applyFill="1" applyBorder="1" applyAlignment="1">
      <alignment horizontal="left" vertical="top" indent="2"/>
    </xf>
    <xf numFmtId="164" fontId="18" fillId="23" borderId="11" xfId="0" applyFont="1" applyFill="1" applyBorder="1" applyAlignment="1">
      <alignment vertical="center" wrapText="1"/>
    </xf>
    <xf numFmtId="164" fontId="22" fillId="0" borderId="0" xfId="0" applyFont="1" applyBorder="1" applyAlignment="1">
      <alignment horizontal="center" wrapText="1"/>
    </xf>
    <xf numFmtId="164" fontId="18" fillId="7" borderId="11" xfId="0" applyFont="1" applyFill="1" applyBorder="1" applyAlignment="1">
      <alignment wrapText="1"/>
    </xf>
    <xf numFmtId="164" fontId="18" fillId="7" borderId="11" xfId="0" applyFont="1" applyFill="1" applyBorder="1" applyAlignment="1">
      <alignment horizontal="center" wrapText="1"/>
    </xf>
    <xf numFmtId="164" fontId="18" fillId="7" borderId="11" xfId="0" applyFont="1" applyFill="1" applyBorder="1" applyAlignment="1">
      <alignment horizontal="left" wrapText="1"/>
    </xf>
    <xf numFmtId="164" fontId="18" fillId="7" borderId="10" xfId="0" applyFont="1" applyFill="1" applyBorder="1" applyAlignment="1">
      <alignment horizontal="left" wrapText="1"/>
    </xf>
    <xf numFmtId="164" fontId="18" fillId="23" borderId="11" xfId="0" applyFont="1" applyFill="1" applyBorder="1" applyAlignment="1">
      <alignment horizontal="center" vertical="center"/>
    </xf>
    <xf numFmtId="164" fontId="18" fillId="23" borderId="11" xfId="0" applyFont="1" applyFill="1" applyBorder="1" applyAlignment="1">
      <alignment horizontal="center" vertical="center" wrapText="1"/>
    </xf>
    <xf numFmtId="164" fontId="18" fillId="23" borderId="11" xfId="0" applyFont="1" applyFill="1" applyBorder="1" applyAlignment="1">
      <alignment/>
    </xf>
    <xf numFmtId="166" fontId="18" fillId="23" borderId="11" xfId="0" applyNumberFormat="1" applyFont="1" applyFill="1" applyBorder="1" applyAlignment="1">
      <alignment vertical="center"/>
    </xf>
    <xf numFmtId="164" fontId="18" fillId="23" borderId="11" xfId="0" applyFont="1" applyFill="1" applyBorder="1" applyAlignment="1">
      <alignment/>
    </xf>
    <xf numFmtId="164" fontId="0" fillId="23" borderId="11" xfId="0" applyFill="1" applyBorder="1" applyAlignment="1">
      <alignment vertical="center"/>
    </xf>
    <xf numFmtId="164" fontId="18" fillId="23" borderId="11" xfId="0" applyFont="1" applyFill="1" applyBorder="1" applyAlignment="1">
      <alignment vertical="center"/>
    </xf>
    <xf numFmtId="164" fontId="18" fillId="0" borderId="11" xfId="0" applyFont="1" applyBorder="1" applyAlignment="1">
      <alignment/>
    </xf>
    <xf numFmtId="164" fontId="18" fillId="0" borderId="11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0" fillId="6" borderId="11" xfId="0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horizontal="center" wrapText="1"/>
    </xf>
    <xf numFmtId="164" fontId="0" fillId="22" borderId="11" xfId="0" applyFont="1" applyFill="1" applyBorder="1" applyAlignment="1">
      <alignment wrapText="1"/>
    </xf>
    <xf numFmtId="164" fontId="0" fillId="23" borderId="11" xfId="0" applyFont="1" applyFill="1" applyBorder="1" applyAlignment="1">
      <alignment wrapText="1"/>
    </xf>
    <xf numFmtId="164" fontId="24" fillId="22" borderId="11" xfId="0" applyFont="1" applyFill="1" applyBorder="1" applyAlignment="1">
      <alignment wrapText="1"/>
    </xf>
    <xf numFmtId="164" fontId="21" fillId="0" borderId="0" xfId="0" applyFont="1" applyBorder="1" applyAlignment="1">
      <alignment wrapText="1"/>
    </xf>
    <xf numFmtId="164" fontId="18" fillId="0" borderId="12" xfId="0" applyFont="1" applyBorder="1" applyAlignment="1">
      <alignment wrapText="1"/>
    </xf>
    <xf numFmtId="164" fontId="18" fillId="0" borderId="13" xfId="0" applyFont="1" applyBorder="1" applyAlignment="1">
      <alignment wrapText="1"/>
    </xf>
    <xf numFmtId="164" fontId="18" fillId="0" borderId="10" xfId="0" applyFont="1" applyBorder="1" applyAlignment="1">
      <alignment/>
    </xf>
    <xf numFmtId="164" fontId="19" fillId="0" borderId="11" xfId="0" applyFont="1" applyBorder="1" applyAlignment="1">
      <alignment horizontal="center"/>
    </xf>
    <xf numFmtId="164" fontId="18" fillId="4" borderId="11" xfId="0" applyFont="1" applyFill="1" applyBorder="1" applyAlignment="1">
      <alignment horizontal="center" wrapText="1"/>
    </xf>
    <xf numFmtId="164" fontId="18" fillId="4" borderId="11" xfId="0" applyFont="1" applyFill="1" applyBorder="1" applyAlignment="1">
      <alignment horizontal="center"/>
    </xf>
    <xf numFmtId="164" fontId="18" fillId="4" borderId="11" xfId="0" applyFont="1" applyFill="1" applyBorder="1" applyAlignment="1">
      <alignment/>
    </xf>
    <xf numFmtId="164" fontId="18" fillId="25" borderId="11" xfId="0" applyFont="1" applyFill="1" applyBorder="1" applyAlignment="1">
      <alignment/>
    </xf>
    <xf numFmtId="166" fontId="18" fillId="25" borderId="11" xfId="0" applyNumberFormat="1" applyFont="1" applyFill="1" applyBorder="1" applyAlignment="1">
      <alignment vertical="center"/>
    </xf>
    <xf numFmtId="164" fontId="18" fillId="25" borderId="11" xfId="0" applyFont="1" applyFill="1" applyBorder="1" applyAlignment="1">
      <alignment vertical="center"/>
    </xf>
    <xf numFmtId="164" fontId="18" fillId="25" borderId="11" xfId="0" applyFont="1" applyFill="1" applyBorder="1" applyAlignment="1">
      <alignment horizontal="center" vertical="center"/>
    </xf>
    <xf numFmtId="164" fontId="18" fillId="25" borderId="11" xfId="0" applyFont="1" applyFill="1" applyBorder="1" applyAlignment="1">
      <alignment/>
    </xf>
    <xf numFmtId="164" fontId="0" fillId="25" borderId="11" xfId="0" applyFill="1" applyBorder="1" applyAlignment="1">
      <alignment vertical="center"/>
    </xf>
    <xf numFmtId="164" fontId="18" fillId="25" borderId="11" xfId="0" applyFont="1" applyFill="1" applyBorder="1" applyAlignment="1">
      <alignment wrapText="1"/>
    </xf>
    <xf numFmtId="164" fontId="19" fillId="7" borderId="11" xfId="0" applyFont="1" applyFill="1" applyBorder="1" applyAlignment="1">
      <alignment vertical="center"/>
    </xf>
    <xf numFmtId="164" fontId="0" fillId="0" borderId="0" xfId="56">
      <alignment/>
      <protection/>
    </xf>
    <xf numFmtId="164" fontId="18" fillId="7" borderId="11" xfId="56" applyFont="1" applyFill="1" applyBorder="1">
      <alignment/>
      <protection/>
    </xf>
    <xf numFmtId="164" fontId="18" fillId="7" borderId="11" xfId="56" applyFont="1" applyFill="1" applyBorder="1" applyAlignment="1">
      <alignment horizontal="center"/>
      <protection/>
    </xf>
    <xf numFmtId="164" fontId="21" fillId="0" borderId="0" xfId="56" applyFont="1" applyAlignment="1">
      <alignment wrapText="1"/>
      <protection/>
    </xf>
    <xf numFmtId="164" fontId="19" fillId="0" borderId="14" xfId="56" applyFont="1" applyBorder="1" applyAlignment="1">
      <alignment horizontal="center" wrapText="1"/>
      <protection/>
    </xf>
    <xf numFmtId="164" fontId="18" fillId="23" borderId="11" xfId="56" applyFont="1" applyFill="1" applyBorder="1" applyAlignment="1">
      <alignment horizontal="center" vertical="center" wrapText="1"/>
      <protection/>
    </xf>
    <xf numFmtId="164" fontId="18" fillId="23" borderId="11" xfId="56" applyFont="1" applyFill="1" applyBorder="1" applyAlignment="1">
      <alignment wrapText="1"/>
      <protection/>
    </xf>
    <xf numFmtId="164" fontId="18" fillId="23" borderId="11" xfId="56" applyFont="1" applyFill="1" applyBorder="1" applyAlignment="1">
      <alignment horizontal="left" vertical="center" wrapText="1"/>
      <protection/>
    </xf>
    <xf numFmtId="164" fontId="0" fillId="23" borderId="11" xfId="56" applyFont="1" applyFill="1" applyBorder="1" applyAlignment="1">
      <alignment horizontal="left" vertical="center" wrapText="1"/>
      <protection/>
    </xf>
    <xf numFmtId="164" fontId="18" fillId="0" borderId="13" xfId="56" applyFont="1" applyBorder="1" applyAlignment="1">
      <alignment vertical="top" wrapText="1"/>
      <protection/>
    </xf>
    <xf numFmtId="164" fontId="18" fillId="0" borderId="15" xfId="0" applyFont="1" applyBorder="1" applyAlignment="1">
      <alignment horizontal="center"/>
    </xf>
    <xf numFmtId="164" fontId="19" fillId="0" borderId="15" xfId="0" applyFont="1" applyBorder="1" applyAlignment="1">
      <alignment horizontal="center" wrapText="1"/>
    </xf>
    <xf numFmtId="164" fontId="19" fillId="22" borderId="11" xfId="0" applyFont="1" applyFill="1" applyBorder="1" applyAlignment="1">
      <alignment/>
    </xf>
    <xf numFmtId="164" fontId="25" fillId="6" borderId="11" xfId="20" applyNumberFormat="1" applyFont="1" applyFill="1" applyBorder="1" applyAlignment="1" applyProtection="1">
      <alignment horizontal="center" vertical="center"/>
      <protection/>
    </xf>
    <xf numFmtId="164" fontId="25" fillId="4" borderId="15" xfId="20" applyNumberFormat="1" applyFont="1" applyFill="1" applyBorder="1" applyAlignment="1" applyProtection="1">
      <alignment horizontal="center"/>
      <protection/>
    </xf>
    <xf numFmtId="164" fontId="18" fillId="0" borderId="11" xfId="0" applyFont="1" applyBorder="1" applyAlignment="1">
      <alignment horizont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pto@45kvk.ru" TargetMode="External" /><Relationship Id="rId2" Type="http://schemas.openxmlformats.org/officeDocument/2006/relationships/hyperlink" Target="http://www.45kvk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F6" sqref="F6"/>
    </sheetView>
  </sheetViews>
  <sheetFormatPr defaultColWidth="9.140625" defaultRowHeight="12.75"/>
  <cols>
    <col min="1" max="1" width="44.00390625" style="0" customWidth="1"/>
    <col min="2" max="2" width="34.140625" style="0" customWidth="1"/>
  </cols>
  <sheetData>
    <row r="2" ht="13.5">
      <c r="A2" s="1"/>
    </row>
    <row r="3" spans="1:2" ht="68.25" customHeight="1">
      <c r="A3" s="2" t="s">
        <v>0</v>
      </c>
      <c r="B3" s="2"/>
    </row>
    <row r="4" spans="1:2" ht="25.5">
      <c r="A4" s="3" t="s">
        <v>1</v>
      </c>
      <c r="B4" s="4" t="s">
        <v>2</v>
      </c>
    </row>
    <row r="5" spans="1:2" ht="25.5">
      <c r="A5" s="5" t="s">
        <v>3</v>
      </c>
      <c r="B5" s="4" t="s">
        <v>2</v>
      </c>
    </row>
    <row r="6" spans="1:2" ht="38.25">
      <c r="A6" s="5" t="s">
        <v>4</v>
      </c>
      <c r="B6" s="4" t="s">
        <v>2</v>
      </c>
    </row>
    <row r="7" spans="1:2" ht="51">
      <c r="A7" s="5" t="s">
        <v>5</v>
      </c>
      <c r="B7" s="4" t="s">
        <v>6</v>
      </c>
    </row>
    <row r="8" spans="1:2" ht="39">
      <c r="A8" s="5" t="s">
        <v>7</v>
      </c>
      <c r="B8" s="4" t="s">
        <v>6</v>
      </c>
    </row>
  </sheetData>
  <sheetProtection selectLockedCells="1" selectUnlockedCells="1"/>
  <mergeCells count="1">
    <mergeCell ref="A3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"/>
    </sheetView>
  </sheetViews>
  <sheetFormatPr defaultColWidth="9.140625" defaultRowHeight="12.75"/>
  <cols>
    <col min="1" max="1" width="34.140625" style="78" customWidth="1"/>
    <col min="2" max="2" width="51.140625" style="78" customWidth="1"/>
    <col min="3" max="16384" width="9.140625" style="78" customWidth="1"/>
  </cols>
  <sheetData>
    <row r="1" spans="1:3" ht="12.75">
      <c r="A1" s="79" t="s">
        <v>9</v>
      </c>
      <c r="B1" s="80" t="s">
        <v>32</v>
      </c>
      <c r="C1" s="81"/>
    </row>
    <row r="2" spans="1:3" ht="12.75">
      <c r="A2" s="79" t="s">
        <v>11</v>
      </c>
      <c r="B2" s="80">
        <v>4501095152</v>
      </c>
      <c r="C2" s="81"/>
    </row>
    <row r="3" spans="1:3" ht="12.75">
      <c r="A3" s="79" t="s">
        <v>13</v>
      </c>
      <c r="B3" s="80">
        <v>450150001</v>
      </c>
      <c r="C3" s="81"/>
    </row>
    <row r="4" spans="1:3" ht="12.75">
      <c r="A4" s="79" t="s">
        <v>15</v>
      </c>
      <c r="B4" s="80" t="s">
        <v>33</v>
      </c>
      <c r="C4" s="81"/>
    </row>
    <row r="5" spans="1:3" ht="13.5">
      <c r="A5" s="79" t="s">
        <v>199</v>
      </c>
      <c r="B5" s="80">
        <v>2011</v>
      </c>
      <c r="C5" s="81"/>
    </row>
    <row r="6" spans="1:3" ht="57.75" customHeight="1">
      <c r="A6" s="82" t="s">
        <v>200</v>
      </c>
      <c r="B6" s="82"/>
      <c r="C6" s="81"/>
    </row>
    <row r="7" spans="1:3" ht="140.25" customHeight="1">
      <c r="A7" s="83" t="s">
        <v>201</v>
      </c>
      <c r="B7" s="84" t="s">
        <v>202</v>
      </c>
      <c r="C7" s="81"/>
    </row>
    <row r="8" spans="1:3" ht="40.5" customHeight="1">
      <c r="A8" s="83"/>
      <c r="B8" s="84" t="s">
        <v>203</v>
      </c>
      <c r="C8" s="81"/>
    </row>
    <row r="9" spans="1:3" ht="25.5">
      <c r="A9" s="83"/>
      <c r="B9" s="84" t="s">
        <v>204</v>
      </c>
      <c r="C9" s="81"/>
    </row>
    <row r="10" spans="1:3" ht="25.5">
      <c r="A10" s="83"/>
      <c r="B10" s="84" t="s">
        <v>205</v>
      </c>
      <c r="C10" s="81"/>
    </row>
    <row r="11" spans="1:3" ht="25.5">
      <c r="A11" s="83"/>
      <c r="B11" s="84" t="s">
        <v>206</v>
      </c>
      <c r="C11" s="81"/>
    </row>
    <row r="12" spans="1:3" ht="12.75" customHeight="1">
      <c r="A12" s="83" t="s">
        <v>207</v>
      </c>
      <c r="B12" s="85" t="s">
        <v>208</v>
      </c>
      <c r="C12" s="81"/>
    </row>
    <row r="13" spans="1:3" ht="51">
      <c r="A13" s="83"/>
      <c r="B13" s="85" t="s">
        <v>209</v>
      </c>
      <c r="C13" s="81"/>
    </row>
    <row r="14" spans="1:3" ht="38.25">
      <c r="A14" s="83"/>
      <c r="B14" s="85" t="s">
        <v>210</v>
      </c>
      <c r="C14" s="81"/>
    </row>
    <row r="15" spans="1:3" ht="38.25">
      <c r="A15" s="83"/>
      <c r="B15" s="85" t="s">
        <v>211</v>
      </c>
      <c r="C15" s="81"/>
    </row>
    <row r="16" spans="1:3" ht="25.5">
      <c r="A16" s="83"/>
      <c r="B16" s="85" t="s">
        <v>212</v>
      </c>
      <c r="C16" s="81"/>
    </row>
    <row r="17" spans="1:3" ht="13.5" customHeight="1">
      <c r="A17" s="83"/>
      <c r="B17" s="85" t="s">
        <v>213</v>
      </c>
      <c r="C17" s="81"/>
    </row>
    <row r="18" spans="1:3" ht="15.75" customHeight="1">
      <c r="A18" s="83"/>
      <c r="B18" s="85" t="s">
        <v>214</v>
      </c>
      <c r="C18" s="81"/>
    </row>
    <row r="19" spans="1:3" ht="13.5" customHeight="1">
      <c r="A19" s="83"/>
      <c r="B19" s="85" t="s">
        <v>215</v>
      </c>
      <c r="C19" s="81"/>
    </row>
    <row r="20" spans="1:3" ht="13.5" customHeight="1">
      <c r="A20" s="83"/>
      <c r="B20" s="85" t="s">
        <v>216</v>
      </c>
      <c r="C20" s="81"/>
    </row>
    <row r="21" spans="1:3" ht="57.75" customHeight="1">
      <c r="A21" s="83"/>
      <c r="B21" s="85" t="s">
        <v>217</v>
      </c>
      <c r="C21" s="81"/>
    </row>
    <row r="22" spans="1:3" ht="15" customHeight="1">
      <c r="A22" s="83"/>
      <c r="B22" s="85" t="s">
        <v>218</v>
      </c>
      <c r="C22" s="81"/>
    </row>
    <row r="23" spans="1:3" ht="30" customHeight="1">
      <c r="A23" s="83"/>
      <c r="B23" s="86" t="s">
        <v>219</v>
      </c>
      <c r="C23" s="81"/>
    </row>
    <row r="24" spans="1:3" ht="12.75" customHeight="1">
      <c r="A24" s="87"/>
      <c r="B24" s="87"/>
      <c r="C24" s="81"/>
    </row>
  </sheetData>
  <sheetProtection selectLockedCells="1" selectUnlockedCells="1"/>
  <mergeCells count="3">
    <mergeCell ref="A6:B6"/>
    <mergeCell ref="A7:A11"/>
    <mergeCell ref="A12:A2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17"/>
  <sheetViews>
    <sheetView workbookViewId="0" topLeftCell="A19">
      <selection activeCell="N8" sqref="N8"/>
    </sheetView>
  </sheetViews>
  <sheetFormatPr defaultColWidth="9.140625" defaultRowHeight="12.75"/>
  <cols>
    <col min="1" max="1" width="50.7109375" style="0" customWidth="1"/>
    <col min="5" max="5" width="12.140625" style="0" customWidth="1"/>
    <col min="6" max="6" width="3.8515625" style="0" customWidth="1"/>
    <col min="7" max="7" width="3.57421875" style="0" customWidth="1"/>
    <col min="8" max="8" width="0" style="0" hidden="1" customWidth="1"/>
    <col min="9" max="9" width="8.28125" style="0" customWidth="1"/>
    <col min="10" max="10" width="6.28125" style="0" customWidth="1"/>
  </cols>
  <sheetData>
    <row r="3" spans="1:10" ht="25.5" customHeight="1">
      <c r="A3" s="77" t="s">
        <v>9</v>
      </c>
      <c r="B3" s="4" t="s">
        <v>32</v>
      </c>
      <c r="C3" s="4"/>
      <c r="D3" s="4"/>
      <c r="E3" s="4"/>
      <c r="F3" s="4"/>
      <c r="G3" s="4"/>
      <c r="H3" s="4"/>
      <c r="I3" s="4"/>
      <c r="J3" s="4"/>
    </row>
    <row r="4" spans="1:10" ht="12.75">
      <c r="A4" s="7" t="s">
        <v>11</v>
      </c>
      <c r="B4" s="27">
        <v>4501095152</v>
      </c>
      <c r="C4" s="27"/>
      <c r="D4" s="27"/>
      <c r="E4" s="27"/>
      <c r="F4" s="27"/>
      <c r="G4" s="27"/>
      <c r="H4" s="27"/>
      <c r="I4" s="27"/>
      <c r="J4" s="27"/>
    </row>
    <row r="5" spans="1:10" ht="12.75">
      <c r="A5" s="7" t="s">
        <v>13</v>
      </c>
      <c r="B5" s="27">
        <v>450150001</v>
      </c>
      <c r="C5" s="27"/>
      <c r="D5" s="27"/>
      <c r="E5" s="27"/>
      <c r="F5" s="27"/>
      <c r="G5" s="27"/>
      <c r="H5" s="27"/>
      <c r="I5" s="27"/>
      <c r="J5" s="27"/>
    </row>
    <row r="6" spans="1:10" ht="12.75">
      <c r="A6" s="7" t="s">
        <v>199</v>
      </c>
      <c r="B6" s="27" t="s">
        <v>46</v>
      </c>
      <c r="C6" s="27"/>
      <c r="D6" s="27"/>
      <c r="E6" s="27"/>
      <c r="F6" s="27"/>
      <c r="G6" s="27"/>
      <c r="H6" s="27"/>
      <c r="I6" s="27"/>
      <c r="J6" s="27"/>
    </row>
    <row r="7" spans="1:10" ht="12.75" customHeight="1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ht="36.75" customHeight="1">
      <c r="A8" s="89" t="s">
        <v>220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38.25">
      <c r="A9" s="12" t="s">
        <v>221</v>
      </c>
      <c r="B9" s="9" t="s">
        <v>222</v>
      </c>
      <c r="C9" s="9"/>
      <c r="D9" s="9"/>
      <c r="E9" s="9"/>
      <c r="F9" s="9"/>
      <c r="G9" s="9"/>
      <c r="H9" s="9"/>
      <c r="I9" s="9"/>
      <c r="J9" s="9"/>
    </row>
    <row r="10" spans="1:10" ht="27" customHeight="1">
      <c r="A10" s="90" t="s">
        <v>223</v>
      </c>
      <c r="B10" s="9" t="s">
        <v>224</v>
      </c>
      <c r="C10" s="9"/>
      <c r="D10" s="9"/>
      <c r="E10" s="9"/>
      <c r="F10" s="9"/>
      <c r="G10" s="9"/>
      <c r="H10" s="9"/>
      <c r="I10" s="9"/>
      <c r="J10" s="9"/>
    </row>
    <row r="11" spans="1:10" ht="12.75" customHeight="1">
      <c r="A11" s="90" t="s">
        <v>225</v>
      </c>
      <c r="B11" s="9" t="s">
        <v>226</v>
      </c>
      <c r="C11" s="9"/>
      <c r="D11" s="9"/>
      <c r="E11" s="9"/>
      <c r="F11" s="9"/>
      <c r="G11" s="9"/>
      <c r="H11" s="9"/>
      <c r="I11" s="9"/>
      <c r="J11" s="9"/>
    </row>
    <row r="12" spans="1:10" ht="25.5" customHeight="1">
      <c r="A12" s="90" t="s">
        <v>227</v>
      </c>
      <c r="B12" s="91" t="s">
        <v>228</v>
      </c>
      <c r="C12" s="91"/>
      <c r="D12" s="91"/>
      <c r="E12" s="91"/>
      <c r="F12" s="91"/>
      <c r="G12" s="91"/>
      <c r="H12" s="91"/>
      <c r="I12" s="91"/>
      <c r="J12" s="91"/>
    </row>
    <row r="13" spans="1:10" ht="16.5" customHeight="1">
      <c r="A13" s="90" t="s">
        <v>229</v>
      </c>
      <c r="B13" s="92" t="s">
        <v>230</v>
      </c>
      <c r="C13" s="92"/>
      <c r="D13" s="92"/>
      <c r="E13" s="92"/>
      <c r="F13" s="92"/>
      <c r="G13" s="92"/>
      <c r="H13" s="92"/>
      <c r="I13" s="92"/>
      <c r="J13" s="92"/>
    </row>
    <row r="14" spans="1:10" ht="38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5.75" customHeight="1">
      <c r="A15" s="49" t="s">
        <v>231</v>
      </c>
      <c r="B15" s="49"/>
      <c r="C15" s="49"/>
      <c r="D15" s="49"/>
      <c r="E15" s="49"/>
      <c r="F15" s="49"/>
      <c r="G15" s="49"/>
      <c r="H15" s="49"/>
      <c r="I15" s="93" t="s">
        <v>232</v>
      </c>
      <c r="J15" s="93"/>
    </row>
    <row r="16" spans="1:10" ht="42" customHeight="1">
      <c r="A16" s="37" t="s">
        <v>233</v>
      </c>
      <c r="B16" s="37"/>
      <c r="C16" s="37"/>
      <c r="D16" s="37"/>
      <c r="E16" s="37"/>
      <c r="F16" s="37"/>
      <c r="G16" s="37"/>
      <c r="H16" s="37"/>
      <c r="I16" s="93"/>
      <c r="J16" s="93"/>
    </row>
    <row r="17" spans="1:10" ht="57" customHeight="1">
      <c r="A17" s="37" t="s">
        <v>234</v>
      </c>
      <c r="B17" s="37"/>
      <c r="C17" s="37"/>
      <c r="D17" s="37"/>
      <c r="E17" s="37"/>
      <c r="F17" s="37"/>
      <c r="G17" s="37"/>
      <c r="H17" s="37"/>
      <c r="I17" s="93"/>
      <c r="J17" s="93"/>
    </row>
    <row r="19" ht="25.5" customHeight="1"/>
  </sheetData>
  <sheetProtection selectLockedCells="1" selectUnlockedCells="1"/>
  <mergeCells count="16">
    <mergeCell ref="B3:J3"/>
    <mergeCell ref="B4:J4"/>
    <mergeCell ref="B5:J5"/>
    <mergeCell ref="B6:J6"/>
    <mergeCell ref="A7:J7"/>
    <mergeCell ref="A8:J8"/>
    <mergeCell ref="B9:J9"/>
    <mergeCell ref="B10:J10"/>
    <mergeCell ref="B11:J11"/>
    <mergeCell ref="B12:J12"/>
    <mergeCell ref="B13:J13"/>
    <mergeCell ref="A14:J14"/>
    <mergeCell ref="A15:H15"/>
    <mergeCell ref="I15:J17"/>
    <mergeCell ref="A16:H16"/>
    <mergeCell ref="A17:H17"/>
  </mergeCells>
  <hyperlinks>
    <hyperlink ref="B12" r:id="rId1" display="pto@45kvk.ru"/>
    <hyperlink ref="B13" r:id="rId2" display="www.45kvk.ru"/>
  </hyperlinks>
  <printOptions/>
  <pageMargins left="0.25" right="0.25" top="0.75" bottom="0.75" header="0.5118055555555555" footer="0.5118055555555555"/>
  <pageSetup horizontalDpi="300" verticalDpi="3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2"/>
  <sheetViews>
    <sheetView workbookViewId="0" topLeftCell="A1">
      <selection activeCell="G33" sqref="G33"/>
    </sheetView>
  </sheetViews>
  <sheetFormatPr defaultColWidth="9.140625" defaultRowHeight="12.75"/>
  <cols>
    <col min="1" max="1" width="30.421875" style="0" customWidth="1"/>
    <col min="2" max="2" width="12.421875" style="0" customWidth="1"/>
    <col min="4" max="4" width="33.421875" style="0" customWidth="1"/>
  </cols>
  <sheetData>
    <row r="2" spans="1:4" ht="51.75" customHeight="1">
      <c r="A2" s="6" t="s">
        <v>8</v>
      </c>
      <c r="B2" s="6"/>
      <c r="C2" s="6"/>
      <c r="D2" s="6"/>
    </row>
    <row r="3" spans="1:4" ht="28.5" customHeight="1">
      <c r="A3" s="7" t="s">
        <v>9</v>
      </c>
      <c r="B3" s="7"/>
      <c r="C3" s="4" t="s">
        <v>10</v>
      </c>
      <c r="D3" s="4"/>
    </row>
    <row r="4" spans="1:4" ht="12.75" customHeight="1">
      <c r="A4" s="7" t="s">
        <v>11</v>
      </c>
      <c r="B4" s="7"/>
      <c r="C4" s="4" t="s">
        <v>12</v>
      </c>
      <c r="D4" s="4"/>
    </row>
    <row r="5" spans="1:4" ht="12.75" customHeight="1">
      <c r="A5" s="7" t="s">
        <v>13</v>
      </c>
      <c r="B5" s="7"/>
      <c r="C5" s="4" t="s">
        <v>14</v>
      </c>
      <c r="D5" s="4"/>
    </row>
    <row r="6" spans="1:4" ht="12.75" customHeight="1">
      <c r="A6" s="7" t="s">
        <v>15</v>
      </c>
      <c r="B6" s="7"/>
      <c r="C6" s="4" t="s">
        <v>16</v>
      </c>
      <c r="D6" s="4"/>
    </row>
    <row r="7" spans="1:4" ht="39" customHeight="1">
      <c r="A7" s="8" t="s">
        <v>17</v>
      </c>
      <c r="B7" s="8"/>
      <c r="C7" s="9" t="s">
        <v>18</v>
      </c>
      <c r="D7" s="9"/>
    </row>
    <row r="8" spans="1:4" ht="12.75" customHeight="1">
      <c r="A8" s="8" t="s">
        <v>19</v>
      </c>
      <c r="B8" s="8"/>
      <c r="C8" s="10" t="s">
        <v>20</v>
      </c>
      <c r="D8" s="10"/>
    </row>
    <row r="9" spans="1:4" ht="23.25" customHeight="1">
      <c r="A9" s="8"/>
      <c r="B9" s="8"/>
      <c r="C9" s="10"/>
      <c r="D9" s="10"/>
    </row>
    <row r="10" spans="1:4" ht="30.75" customHeight="1">
      <c r="A10" s="11" t="s">
        <v>21</v>
      </c>
      <c r="B10" s="11"/>
      <c r="C10" s="9" t="s">
        <v>22</v>
      </c>
      <c r="D10" s="9"/>
    </row>
    <row r="11" spans="1:4" ht="33" customHeight="1">
      <c r="A11" s="11" t="s">
        <v>23</v>
      </c>
      <c r="B11" s="11"/>
      <c r="C11" s="9" t="s">
        <v>24</v>
      </c>
      <c r="D11" s="9"/>
    </row>
    <row r="12" spans="1:4" ht="39" customHeight="1">
      <c r="A12" s="12" t="s">
        <v>25</v>
      </c>
      <c r="B12" s="12"/>
      <c r="C12" s="13" t="s">
        <v>26</v>
      </c>
      <c r="D12" s="13"/>
    </row>
    <row r="13" spans="1:4" s="15" customFormat="1" ht="12.75">
      <c r="A13" s="14"/>
      <c r="B13" s="14"/>
      <c r="C13" s="14"/>
      <c r="D13" s="14"/>
    </row>
    <row r="14" spans="1:4" s="15" customFormat="1" ht="12.75" hidden="1">
      <c r="A14" s="16" t="s">
        <v>9</v>
      </c>
      <c r="B14" s="16"/>
      <c r="C14" s="14"/>
      <c r="D14" s="14"/>
    </row>
    <row r="15" spans="1:4" s="15" customFormat="1" ht="12.75" hidden="1">
      <c r="A15" s="16" t="s">
        <v>11</v>
      </c>
      <c r="B15" s="16"/>
      <c r="C15" s="14"/>
      <c r="D15" s="14"/>
    </row>
    <row r="16" spans="1:4" s="15" customFormat="1" ht="12.75" hidden="1">
      <c r="A16" s="16" t="s">
        <v>13</v>
      </c>
      <c r="B16" s="16"/>
      <c r="C16" s="14"/>
      <c r="D16" s="14"/>
    </row>
    <row r="17" spans="1:4" s="15" customFormat="1" ht="12.75" hidden="1">
      <c r="A17" s="16" t="s">
        <v>15</v>
      </c>
      <c r="B17" s="16"/>
      <c r="C17" s="14"/>
      <c r="D17" s="14"/>
    </row>
    <row r="18" spans="1:4" s="15" customFormat="1" ht="25.5" customHeight="1" hidden="1">
      <c r="A18" s="17" t="s">
        <v>27</v>
      </c>
      <c r="B18" s="17"/>
      <c r="C18" s="14"/>
      <c r="D18" s="14"/>
    </row>
    <row r="19" spans="1:4" s="15" customFormat="1" ht="25.5" customHeight="1" hidden="1">
      <c r="A19" s="17" t="s">
        <v>19</v>
      </c>
      <c r="B19" s="17"/>
      <c r="C19" s="14"/>
      <c r="D19" s="14"/>
    </row>
    <row r="20" spans="1:4" s="15" customFormat="1" ht="12.75" hidden="1">
      <c r="A20" s="16" t="s">
        <v>21</v>
      </c>
      <c r="B20" s="16"/>
      <c r="C20" s="14"/>
      <c r="D20" s="14"/>
    </row>
    <row r="21" spans="1:4" s="15" customFormat="1" ht="12.75" hidden="1">
      <c r="A21" s="16" t="s">
        <v>23</v>
      </c>
      <c r="B21" s="16"/>
      <c r="C21" s="14"/>
      <c r="D21" s="14"/>
    </row>
    <row r="22" spans="1:4" s="15" customFormat="1" ht="25.5" customHeight="1" hidden="1">
      <c r="A22" s="18" t="s">
        <v>28</v>
      </c>
      <c r="B22" s="18"/>
      <c r="C22" s="14"/>
      <c r="D22" s="14"/>
    </row>
    <row r="23" spans="1:4" s="15" customFormat="1" ht="12.75" hidden="1">
      <c r="A23" s="14"/>
      <c r="B23" s="14"/>
      <c r="C23" s="14"/>
      <c r="D23" s="14"/>
    </row>
    <row r="24" spans="1:4" s="15" customFormat="1" ht="12.75" hidden="1">
      <c r="A24" s="16" t="s">
        <v>9</v>
      </c>
      <c r="B24" s="16"/>
      <c r="C24" s="14"/>
      <c r="D24" s="14"/>
    </row>
    <row r="25" spans="1:4" s="15" customFormat="1" ht="12.75" hidden="1">
      <c r="A25" s="16" t="s">
        <v>11</v>
      </c>
      <c r="B25" s="16"/>
      <c r="C25" s="14"/>
      <c r="D25" s="14"/>
    </row>
    <row r="26" spans="1:4" s="15" customFormat="1" ht="12.75" hidden="1">
      <c r="A26" s="16" t="s">
        <v>13</v>
      </c>
      <c r="B26" s="16"/>
      <c r="C26" s="14"/>
      <c r="D26" s="14"/>
    </row>
    <row r="27" spans="1:4" s="15" customFormat="1" ht="12.75" hidden="1">
      <c r="A27" s="16" t="s">
        <v>15</v>
      </c>
      <c r="B27" s="16"/>
      <c r="C27" s="14"/>
      <c r="D27" s="14"/>
    </row>
    <row r="28" spans="1:4" s="15" customFormat="1" ht="38.25" customHeight="1" hidden="1">
      <c r="A28" s="17" t="s">
        <v>29</v>
      </c>
      <c r="B28" s="17"/>
      <c r="C28" s="14"/>
      <c r="D28" s="14"/>
    </row>
    <row r="29" spans="1:4" s="15" customFormat="1" ht="25.5" customHeight="1" hidden="1">
      <c r="A29" s="17" t="s">
        <v>19</v>
      </c>
      <c r="B29" s="17"/>
      <c r="C29" s="14"/>
      <c r="D29" s="14"/>
    </row>
    <row r="30" spans="1:4" s="15" customFormat="1" ht="12.75" hidden="1">
      <c r="A30" s="16" t="s">
        <v>21</v>
      </c>
      <c r="B30" s="16"/>
      <c r="C30" s="14"/>
      <c r="D30" s="14"/>
    </row>
    <row r="31" spans="1:4" s="15" customFormat="1" ht="12.75" hidden="1">
      <c r="A31" s="16" t="s">
        <v>23</v>
      </c>
      <c r="B31" s="16"/>
      <c r="C31" s="14"/>
      <c r="D31" s="14"/>
    </row>
    <row r="32" spans="1:4" s="15" customFormat="1" ht="38.25" customHeight="1" hidden="1">
      <c r="A32" s="18" t="s">
        <v>30</v>
      </c>
      <c r="B32" s="18"/>
      <c r="C32" s="14"/>
      <c r="D32" s="14"/>
    </row>
    <row r="35" ht="51" customHeight="1"/>
  </sheetData>
  <sheetProtection selectLockedCells="1" selectUnlockedCells="1"/>
  <mergeCells count="57"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9"/>
    <mergeCell ref="C8:D9"/>
    <mergeCell ref="A10:B10"/>
    <mergeCell ref="C10:D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4"/>
  <sheetViews>
    <sheetView workbookViewId="0" topLeftCell="A10">
      <selection activeCell="B21" sqref="B21"/>
    </sheetView>
  </sheetViews>
  <sheetFormatPr defaultColWidth="9.140625" defaultRowHeight="12.75"/>
  <cols>
    <col min="1" max="1" width="36.00390625" style="0" customWidth="1"/>
    <col min="2" max="2" width="41.7109375" style="0" customWidth="1"/>
  </cols>
  <sheetData>
    <row r="2" spans="1:2" ht="55.5" customHeight="1">
      <c r="A2" s="6" t="s">
        <v>31</v>
      </c>
      <c r="B2" s="6"/>
    </row>
    <row r="3" spans="1:2" ht="13.5">
      <c r="A3" s="19"/>
      <c r="B3" s="16"/>
    </row>
    <row r="4" spans="1:2" ht="25.5" customHeight="1">
      <c r="A4" s="20" t="s">
        <v>9</v>
      </c>
      <c r="B4" s="4" t="s">
        <v>32</v>
      </c>
    </row>
    <row r="5" spans="1:2" ht="12.75">
      <c r="A5" s="20" t="s">
        <v>11</v>
      </c>
      <c r="B5" s="4">
        <v>4501095152</v>
      </c>
    </row>
    <row r="6" spans="1:2" ht="12.75">
      <c r="A6" s="20" t="s">
        <v>13</v>
      </c>
      <c r="B6" s="4">
        <v>450150001</v>
      </c>
    </row>
    <row r="7" spans="1:2" ht="15.75" customHeight="1">
      <c r="A7" s="20" t="s">
        <v>15</v>
      </c>
      <c r="B7" s="4" t="s">
        <v>33</v>
      </c>
    </row>
    <row r="8" spans="1:2" ht="82.5" customHeight="1">
      <c r="A8" s="21" t="s">
        <v>34</v>
      </c>
      <c r="B8" s="9" t="s">
        <v>35</v>
      </c>
    </row>
    <row r="9" spans="1:2" ht="30" customHeight="1">
      <c r="A9" s="21" t="s">
        <v>19</v>
      </c>
      <c r="B9" s="9" t="s">
        <v>36</v>
      </c>
    </row>
    <row r="10" spans="1:2" ht="30" customHeight="1">
      <c r="A10" s="21" t="s">
        <v>37</v>
      </c>
      <c r="B10" s="9" t="s">
        <v>38</v>
      </c>
    </row>
    <row r="11" spans="1:2" ht="12.75" hidden="1">
      <c r="A11" s="22" t="s">
        <v>23</v>
      </c>
      <c r="B11" s="23" t="s">
        <v>39</v>
      </c>
    </row>
    <row r="12" spans="1:2" ht="12.75">
      <c r="A12" s="24" t="s">
        <v>40</v>
      </c>
      <c r="B12" s="9" t="s">
        <v>41</v>
      </c>
    </row>
    <row r="13" spans="1:2" ht="54" customHeight="1">
      <c r="A13" s="21" t="s">
        <v>5</v>
      </c>
      <c r="B13" s="9">
        <v>1743</v>
      </c>
    </row>
    <row r="14" spans="1:2" ht="13.5">
      <c r="A14" s="22"/>
      <c r="B14" s="23"/>
    </row>
    <row r="15" spans="1:2" ht="12.75">
      <c r="A15" s="22" t="s">
        <v>9</v>
      </c>
      <c r="B15" s="4" t="s">
        <v>32</v>
      </c>
    </row>
    <row r="16" spans="1:2" ht="12.75">
      <c r="A16" s="22" t="s">
        <v>11</v>
      </c>
      <c r="B16" s="4">
        <v>4501095152</v>
      </c>
    </row>
    <row r="17" spans="1:2" ht="12.75">
      <c r="A17" s="22" t="s">
        <v>13</v>
      </c>
      <c r="B17" s="4">
        <v>450150001</v>
      </c>
    </row>
    <row r="18" spans="1:2" ht="12.75">
      <c r="A18" s="22" t="s">
        <v>15</v>
      </c>
      <c r="B18" s="4" t="s">
        <v>33</v>
      </c>
    </row>
    <row r="19" spans="1:2" ht="55.5" customHeight="1">
      <c r="A19" s="21" t="s">
        <v>42</v>
      </c>
      <c r="B19" s="9" t="s">
        <v>35</v>
      </c>
    </row>
    <row r="20" spans="1:2" ht="32.25" customHeight="1">
      <c r="A20" s="21" t="s">
        <v>19</v>
      </c>
      <c r="B20" s="9" t="s">
        <v>36</v>
      </c>
    </row>
    <row r="21" spans="1:2" ht="29.25" customHeight="1">
      <c r="A21" s="21" t="s">
        <v>37</v>
      </c>
      <c r="B21" s="9" t="s">
        <v>43</v>
      </c>
    </row>
    <row r="22" spans="1:2" ht="12.75" hidden="1">
      <c r="A22" s="22" t="s">
        <v>23</v>
      </c>
      <c r="B22" s="23" t="s">
        <v>39</v>
      </c>
    </row>
    <row r="23" spans="1:2" ht="12.75">
      <c r="A23" s="24" t="s">
        <v>40</v>
      </c>
      <c r="B23" s="9" t="s">
        <v>41</v>
      </c>
    </row>
    <row r="24" spans="1:2" ht="45" customHeight="1">
      <c r="A24" s="25" t="s">
        <v>44</v>
      </c>
      <c r="B24" s="9">
        <v>1743</v>
      </c>
    </row>
    <row r="27" ht="63.75" customHeight="1"/>
  </sheetData>
  <sheetProtection selectLockedCells="1" selectUnlockedCells="1"/>
  <mergeCells count="1">
    <mergeCell ref="A2:B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8"/>
  <sheetViews>
    <sheetView tabSelected="1" workbookViewId="0" topLeftCell="A25">
      <selection activeCell="E32" sqref="E32"/>
    </sheetView>
  </sheetViews>
  <sheetFormatPr defaultColWidth="9.140625" defaultRowHeight="12.75"/>
  <cols>
    <col min="1" max="1" width="36.00390625" style="0" customWidth="1"/>
    <col min="2" max="2" width="40.140625" style="0" customWidth="1"/>
  </cols>
  <sheetData>
    <row r="2" spans="1:2" ht="59.25" customHeight="1">
      <c r="A2" s="6" t="s">
        <v>45</v>
      </c>
      <c r="B2" s="6"/>
    </row>
    <row r="3" spans="1:2" ht="12.75">
      <c r="A3" s="26" t="s">
        <v>9</v>
      </c>
      <c r="B3" s="27" t="s">
        <v>32</v>
      </c>
    </row>
    <row r="4" spans="1:2" ht="12.75">
      <c r="A4" s="26" t="s">
        <v>11</v>
      </c>
      <c r="B4" s="27">
        <v>4501095152</v>
      </c>
    </row>
    <row r="5" spans="1:2" ht="12.75">
      <c r="A5" s="26" t="s">
        <v>13</v>
      </c>
      <c r="B5" s="27">
        <v>450150001</v>
      </c>
    </row>
    <row r="6" spans="1:2" ht="12.75">
      <c r="A6" s="26" t="s">
        <v>15</v>
      </c>
      <c r="B6" s="27" t="s">
        <v>46</v>
      </c>
    </row>
    <row r="7" spans="1:2" ht="13.5">
      <c r="A7" s="26" t="s">
        <v>47</v>
      </c>
      <c r="B7" s="27" t="s">
        <v>48</v>
      </c>
    </row>
    <row r="8" spans="1:2" s="15" customFormat="1" ht="12.75">
      <c r="A8" s="19"/>
      <c r="B8" s="16"/>
    </row>
    <row r="9" spans="1:2" s="15" customFormat="1" ht="13.5">
      <c r="A9" s="19"/>
      <c r="B9" s="16"/>
    </row>
    <row r="10" spans="1:2" ht="26.25" customHeight="1">
      <c r="A10" s="28" t="s">
        <v>49</v>
      </c>
      <c r="B10" s="28" t="s">
        <v>41</v>
      </c>
    </row>
    <row r="11" spans="1:2" ht="63.75">
      <c r="A11" s="5" t="s">
        <v>50</v>
      </c>
      <c r="B11" s="29" t="s">
        <v>51</v>
      </c>
    </row>
    <row r="12" spans="1:2" ht="12.75" customHeight="1">
      <c r="A12" s="5" t="s">
        <v>52</v>
      </c>
      <c r="B12" s="30">
        <v>289270.872</v>
      </c>
    </row>
    <row r="13" spans="1:2" ht="12.75" customHeight="1">
      <c r="A13" s="5" t="s">
        <v>53</v>
      </c>
      <c r="B13" s="30">
        <f>B15+B18+B19+B20+B21+B23+B25+B26</f>
        <v>347360.51</v>
      </c>
    </row>
    <row r="14" spans="1:2" ht="38.25">
      <c r="A14" s="5" t="s">
        <v>54</v>
      </c>
      <c r="B14" s="30" t="s">
        <v>39</v>
      </c>
    </row>
    <row r="15" spans="1:2" ht="24.75" customHeight="1">
      <c r="A15" s="5" t="s">
        <v>55</v>
      </c>
      <c r="B15" s="30">
        <v>93489.63</v>
      </c>
    </row>
    <row r="16" spans="1:2" ht="12.75">
      <c r="A16" s="5" t="s">
        <v>56</v>
      </c>
      <c r="B16" s="30">
        <f>B15/B17</f>
        <v>4.315277777777778</v>
      </c>
    </row>
    <row r="17" spans="1:2" ht="12.75">
      <c r="A17" s="5" t="s">
        <v>57</v>
      </c>
      <c r="B17" s="30">
        <v>21664.8</v>
      </c>
    </row>
    <row r="18" spans="1:2" ht="38.25">
      <c r="A18" s="5" t="s">
        <v>58</v>
      </c>
      <c r="B18" s="30">
        <v>1941.4</v>
      </c>
    </row>
    <row r="19" spans="1:2" ht="38.25">
      <c r="A19" s="5" t="s">
        <v>59</v>
      </c>
      <c r="B19" s="30">
        <v>65308.73</v>
      </c>
    </row>
    <row r="20" spans="1:5" ht="51">
      <c r="A20" s="5" t="s">
        <v>60</v>
      </c>
      <c r="B20" s="30">
        <v>10308.04</v>
      </c>
      <c r="E20" s="31"/>
    </row>
    <row r="21" spans="1:2" ht="25.5">
      <c r="A21" s="5" t="s">
        <v>61</v>
      </c>
      <c r="B21" s="30">
        <v>119621.27</v>
      </c>
    </row>
    <row r="22" spans="1:2" ht="25.5">
      <c r="A22" s="5" t="s">
        <v>62</v>
      </c>
      <c r="B22" s="30">
        <f>59122.4095</f>
        <v>59122.4095</v>
      </c>
    </row>
    <row r="23" spans="1:2" ht="25.5">
      <c r="A23" s="5" t="s">
        <v>63</v>
      </c>
      <c r="B23" s="30">
        <f>29323.12+853.96</f>
        <v>30177.079999999998</v>
      </c>
    </row>
    <row r="24" spans="1:2" ht="25.5">
      <c r="A24" s="5" t="s">
        <v>62</v>
      </c>
      <c r="B24" s="30">
        <v>29971.066</v>
      </c>
    </row>
    <row r="25" spans="1:2" ht="38.25">
      <c r="A25" s="5" t="s">
        <v>64</v>
      </c>
      <c r="B25" s="30">
        <f>19432.2+7082.16</f>
        <v>26514.36</v>
      </c>
    </row>
    <row r="26" spans="1:2" ht="63.75">
      <c r="A26" s="5" t="s">
        <v>65</v>
      </c>
      <c r="B26" s="30">
        <v>0</v>
      </c>
    </row>
    <row r="27" spans="1:2" ht="25.5">
      <c r="A27" s="5" t="s">
        <v>66</v>
      </c>
      <c r="B27" s="30">
        <f>B12-B13</f>
        <v>-58089.638000000035</v>
      </c>
    </row>
    <row r="28" spans="1:2" ht="38.25">
      <c r="A28" s="5" t="s">
        <v>67</v>
      </c>
      <c r="B28" s="32">
        <v>0</v>
      </c>
    </row>
    <row r="29" spans="1:2" ht="89.25">
      <c r="A29" s="5" t="s">
        <v>68</v>
      </c>
      <c r="B29" s="32">
        <v>0</v>
      </c>
    </row>
    <row r="30" spans="1:2" ht="25.5">
      <c r="A30" s="5" t="s">
        <v>69</v>
      </c>
      <c r="B30" s="30">
        <v>28805.5</v>
      </c>
    </row>
    <row r="31" spans="1:2" ht="25.5">
      <c r="A31" s="5" t="s">
        <v>70</v>
      </c>
      <c r="B31" s="30">
        <v>28805.54</v>
      </c>
    </row>
    <row r="32" spans="1:2" ht="48">
      <c r="A32" s="5" t="s">
        <v>71</v>
      </c>
      <c r="B32" s="33" t="s">
        <v>72</v>
      </c>
    </row>
    <row r="33" spans="1:2" ht="38.25">
      <c r="A33" s="5" t="s">
        <v>73</v>
      </c>
      <c r="B33" s="32" t="s">
        <v>39</v>
      </c>
    </row>
    <row r="34" spans="1:2" ht="51">
      <c r="A34" s="5" t="s">
        <v>74</v>
      </c>
      <c r="B34" s="30" t="s">
        <v>39</v>
      </c>
    </row>
    <row r="35" spans="1:2" ht="25.5">
      <c r="A35" s="5" t="s">
        <v>75</v>
      </c>
      <c r="B35" s="30">
        <v>21153.857</v>
      </c>
    </row>
    <row r="36" spans="1:2" ht="25.5">
      <c r="A36" s="5" t="s">
        <v>76</v>
      </c>
      <c r="B36" s="30">
        <v>389.13</v>
      </c>
    </row>
    <row r="37" spans="1:2" ht="25.5">
      <c r="A37" s="5" t="s">
        <v>77</v>
      </c>
      <c r="B37" s="30">
        <v>57</v>
      </c>
    </row>
    <row r="38" spans="1:2" ht="39">
      <c r="A38" s="5" t="s">
        <v>78</v>
      </c>
      <c r="B38" s="30">
        <v>452</v>
      </c>
    </row>
    <row r="43" ht="25.5" customHeight="1"/>
  </sheetData>
  <sheetProtection selectLockedCells="1" selectUnlockedCells="1"/>
  <mergeCells count="1">
    <mergeCell ref="A2:B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0">
      <selection activeCell="F24" sqref="F24"/>
    </sheetView>
  </sheetViews>
  <sheetFormatPr defaultColWidth="9.140625" defaultRowHeight="12.75"/>
  <cols>
    <col min="1" max="1" width="38.8515625" style="0" customWidth="1"/>
    <col min="2" max="2" width="40.421875" style="0" customWidth="1"/>
  </cols>
  <sheetData>
    <row r="3" spans="1:3" ht="25.5" customHeight="1">
      <c r="A3" s="34" t="s">
        <v>79</v>
      </c>
      <c r="B3" s="34"/>
      <c r="C3" s="35"/>
    </row>
    <row r="4" spans="1:3" ht="26.25" customHeight="1">
      <c r="A4" s="34"/>
      <c r="B4" s="34"/>
      <c r="C4" s="35"/>
    </row>
    <row r="5" spans="1:3" ht="13.5">
      <c r="A5" s="19"/>
      <c r="B5" s="16"/>
      <c r="C5" s="35"/>
    </row>
    <row r="6" spans="1:3" ht="12.75">
      <c r="A6" s="7" t="s">
        <v>9</v>
      </c>
      <c r="B6" s="27" t="s">
        <v>32</v>
      </c>
      <c r="C6" s="35"/>
    </row>
    <row r="7" spans="1:3" ht="12.75">
      <c r="A7" s="7" t="s">
        <v>11</v>
      </c>
      <c r="B7" s="27">
        <v>4501095152</v>
      </c>
      <c r="C7" s="35"/>
    </row>
    <row r="8" spans="1:3" ht="12.75">
      <c r="A8" s="7" t="s">
        <v>13</v>
      </c>
      <c r="B8" s="27">
        <v>450150001</v>
      </c>
      <c r="C8" s="35"/>
    </row>
    <row r="9" spans="1:3" ht="13.5">
      <c r="A9" s="7" t="s">
        <v>15</v>
      </c>
      <c r="B9" s="27" t="s">
        <v>46</v>
      </c>
      <c r="C9" s="35"/>
    </row>
    <row r="10" spans="1:3" ht="13.5">
      <c r="A10" s="19"/>
      <c r="B10" s="16"/>
      <c r="C10" s="35"/>
    </row>
    <row r="11" spans="1:3" ht="33.75" customHeight="1">
      <c r="A11" s="28" t="s">
        <v>80</v>
      </c>
      <c r="B11" s="28" t="s">
        <v>41</v>
      </c>
      <c r="C11" s="35"/>
    </row>
    <row r="12" spans="1:3" ht="25.5">
      <c r="A12" s="5" t="s">
        <v>81</v>
      </c>
      <c r="B12" s="36">
        <v>0.137</v>
      </c>
      <c r="C12" s="35"/>
    </row>
    <row r="13" spans="1:3" ht="25.5">
      <c r="A13" s="5" t="s">
        <v>82</v>
      </c>
      <c r="B13" s="36"/>
      <c r="C13" s="35"/>
    </row>
    <row r="14" spans="1:3" ht="38.25">
      <c r="A14" s="5" t="s">
        <v>83</v>
      </c>
      <c r="B14" s="37">
        <v>60</v>
      </c>
      <c r="C14" s="35"/>
    </row>
    <row r="15" spans="1:3" ht="12.75">
      <c r="A15" s="38" t="s">
        <v>84</v>
      </c>
      <c r="B15" s="39">
        <v>60</v>
      </c>
      <c r="C15" s="35"/>
    </row>
    <row r="16" spans="1:3" ht="12.75">
      <c r="A16" s="38" t="s">
        <v>85</v>
      </c>
      <c r="B16" s="39">
        <v>60</v>
      </c>
      <c r="C16" s="35"/>
    </row>
    <row r="17" spans="1:3" ht="12.75">
      <c r="A17" s="38" t="s">
        <v>86</v>
      </c>
      <c r="B17" s="39">
        <v>60</v>
      </c>
      <c r="C17" s="35"/>
    </row>
    <row r="18" spans="1:3" ht="12.75">
      <c r="A18" s="40" t="s">
        <v>87</v>
      </c>
      <c r="B18" s="39">
        <v>60</v>
      </c>
      <c r="C18" s="35"/>
    </row>
    <row r="19" spans="1:3" ht="12.75">
      <c r="A19" s="40" t="s">
        <v>88</v>
      </c>
      <c r="B19" s="39">
        <v>60</v>
      </c>
      <c r="C19" s="35"/>
    </row>
    <row r="20" spans="1:3" ht="12.75">
      <c r="A20" s="40" t="s">
        <v>89</v>
      </c>
      <c r="B20" s="39">
        <v>60</v>
      </c>
      <c r="C20" s="35"/>
    </row>
    <row r="21" spans="1:3" ht="12.75">
      <c r="A21" s="40" t="s">
        <v>90</v>
      </c>
      <c r="B21" s="39">
        <v>48</v>
      </c>
      <c r="C21" s="35"/>
    </row>
    <row r="22" spans="1:3" ht="89.25">
      <c r="A22" s="5" t="s">
        <v>91</v>
      </c>
      <c r="B22" s="41">
        <v>60</v>
      </c>
      <c r="C22" s="35"/>
    </row>
    <row r="23" spans="1:3" ht="12.75">
      <c r="A23" s="38" t="s">
        <v>84</v>
      </c>
      <c r="B23" s="39" t="s">
        <v>92</v>
      </c>
      <c r="C23" s="35"/>
    </row>
    <row r="24" spans="1:3" ht="12.75">
      <c r="A24" s="38" t="s">
        <v>85</v>
      </c>
      <c r="B24" s="39">
        <v>60</v>
      </c>
      <c r="C24" s="35"/>
    </row>
    <row r="25" spans="1:3" ht="12.75">
      <c r="A25" s="38" t="s">
        <v>86</v>
      </c>
      <c r="B25" s="39">
        <v>39</v>
      </c>
      <c r="C25" s="35"/>
    </row>
    <row r="26" spans="1:3" ht="12.75">
      <c r="A26" s="40" t="s">
        <v>87</v>
      </c>
      <c r="B26" s="39" t="s">
        <v>92</v>
      </c>
      <c r="C26" s="35"/>
    </row>
    <row r="27" spans="1:3" ht="12.75">
      <c r="A27" s="40" t="s">
        <v>88</v>
      </c>
      <c r="B27" s="39" t="s">
        <v>92</v>
      </c>
      <c r="C27" s="35"/>
    </row>
    <row r="28" spans="1:3" ht="38.25" customHeight="1">
      <c r="A28" s="40" t="s">
        <v>89</v>
      </c>
      <c r="B28" s="39" t="s">
        <v>92</v>
      </c>
      <c r="C28" s="35"/>
    </row>
    <row r="29" spans="1:3" ht="13.5">
      <c r="A29" s="40" t="s">
        <v>90</v>
      </c>
      <c r="B29" s="39" t="s">
        <v>92</v>
      </c>
      <c r="C29" s="35"/>
    </row>
    <row r="31" ht="38.25" customHeight="1"/>
  </sheetData>
  <sheetProtection selectLockedCells="1" selectUnlockedCells="1"/>
  <mergeCells count="2">
    <mergeCell ref="A3:B4"/>
    <mergeCell ref="B12:B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C53"/>
  <sheetViews>
    <sheetView workbookViewId="0" topLeftCell="A1">
      <selection activeCell="I7" sqref="I7"/>
    </sheetView>
  </sheetViews>
  <sheetFormatPr defaultColWidth="9.140625" defaultRowHeight="12.75"/>
  <cols>
    <col min="1" max="1" width="45.7109375" style="0" customWidth="1"/>
    <col min="2" max="2" width="19.28125" style="0" customWidth="1"/>
    <col min="3" max="3" width="21.7109375" style="0" customWidth="1"/>
  </cols>
  <sheetData>
    <row r="4" spans="1:3" ht="12.75" customHeight="1">
      <c r="A4" s="34" t="s">
        <v>93</v>
      </c>
      <c r="B4" s="34"/>
      <c r="C4" s="34"/>
    </row>
    <row r="5" spans="1:3" ht="13.5" customHeight="1">
      <c r="A5" s="42"/>
      <c r="B5" s="42"/>
      <c r="C5" s="42"/>
    </row>
    <row r="6" spans="1:3" ht="54" customHeight="1">
      <c r="A6" s="43" t="s">
        <v>94</v>
      </c>
      <c r="B6" s="44" t="s">
        <v>95</v>
      </c>
      <c r="C6" s="44"/>
    </row>
    <row r="7" spans="1:3" ht="142.5" customHeight="1">
      <c r="A7" s="43" t="s">
        <v>96</v>
      </c>
      <c r="B7" s="45" t="s">
        <v>97</v>
      </c>
      <c r="C7" s="45"/>
    </row>
    <row r="8" spans="1:3" ht="26.25" customHeight="1">
      <c r="A8" s="43" t="s">
        <v>98</v>
      </c>
      <c r="B8" s="27" t="s">
        <v>99</v>
      </c>
      <c r="C8" s="27"/>
    </row>
    <row r="9" spans="1:3" ht="29.25" customHeight="1">
      <c r="A9" s="46" t="s">
        <v>100</v>
      </c>
      <c r="B9" s="46"/>
      <c r="C9" s="46"/>
    </row>
    <row r="10" spans="1:3" ht="51.75">
      <c r="A10" s="47" t="s">
        <v>101</v>
      </c>
      <c r="B10" s="48" t="s">
        <v>102</v>
      </c>
      <c r="C10" s="48" t="s">
        <v>103</v>
      </c>
    </row>
    <row r="11" spans="1:3" ht="13.5">
      <c r="A11" s="49" t="s">
        <v>104</v>
      </c>
      <c r="B11" s="50">
        <f>SUM(B13:B53)</f>
        <v>92609.78</v>
      </c>
      <c r="C11" s="47" t="s">
        <v>105</v>
      </c>
    </row>
    <row r="12" spans="1:3" ht="13.5">
      <c r="A12" s="51" t="s">
        <v>106</v>
      </c>
      <c r="B12" s="52"/>
      <c r="C12" s="53"/>
    </row>
    <row r="13" spans="1:3" ht="26.25">
      <c r="A13" s="37" t="s">
        <v>107</v>
      </c>
      <c r="B13" s="50">
        <v>5823.97</v>
      </c>
      <c r="C13" s="47" t="s">
        <v>105</v>
      </c>
    </row>
    <row r="14" spans="1:3" ht="55.5" customHeight="1">
      <c r="A14" s="37" t="s">
        <v>108</v>
      </c>
      <c r="B14" s="50">
        <v>7589.45</v>
      </c>
      <c r="C14" s="47" t="s">
        <v>105</v>
      </c>
    </row>
    <row r="15" spans="1:3" ht="27" customHeight="1">
      <c r="A15" s="37" t="s">
        <v>109</v>
      </c>
      <c r="B15" s="50">
        <v>3440.52</v>
      </c>
      <c r="C15" s="47" t="s">
        <v>105</v>
      </c>
    </row>
    <row r="16" spans="1:3" ht="41.25" customHeight="1">
      <c r="A16" s="37" t="s">
        <v>110</v>
      </c>
      <c r="B16" s="50">
        <v>13007.34</v>
      </c>
      <c r="C16" s="47" t="s">
        <v>105</v>
      </c>
    </row>
    <row r="17" spans="1:3" ht="27.75" customHeight="1">
      <c r="A17" s="37" t="s">
        <v>111</v>
      </c>
      <c r="B17" s="50">
        <v>6524.02</v>
      </c>
      <c r="C17" s="47" t="s">
        <v>105</v>
      </c>
    </row>
    <row r="18" spans="1:3" ht="52.5" customHeight="1">
      <c r="A18" s="37" t="s">
        <v>112</v>
      </c>
      <c r="B18" s="53">
        <v>205.45</v>
      </c>
      <c r="C18" s="47" t="s">
        <v>105</v>
      </c>
    </row>
    <row r="19" spans="1:3" ht="51.75">
      <c r="A19" s="37" t="s">
        <v>113</v>
      </c>
      <c r="B19" s="53">
        <v>203.43</v>
      </c>
      <c r="C19" s="47" t="s">
        <v>105</v>
      </c>
    </row>
    <row r="20" spans="1:3" ht="51.75">
      <c r="A20" s="37" t="s">
        <v>114</v>
      </c>
      <c r="B20" s="53">
        <v>363.09</v>
      </c>
      <c r="C20" s="47" t="s">
        <v>105</v>
      </c>
    </row>
    <row r="21" spans="1:3" ht="51.75">
      <c r="A21" s="37" t="s">
        <v>115</v>
      </c>
      <c r="B21" s="53">
        <v>203.43</v>
      </c>
      <c r="C21" s="47" t="s">
        <v>105</v>
      </c>
    </row>
    <row r="22" spans="1:3" ht="51.75">
      <c r="A22" s="37" t="s">
        <v>116</v>
      </c>
      <c r="B22" s="53">
        <v>204.87</v>
      </c>
      <c r="C22" s="47" t="s">
        <v>105</v>
      </c>
    </row>
    <row r="23" spans="1:3" ht="51.75">
      <c r="A23" s="37" t="s">
        <v>117</v>
      </c>
      <c r="B23" s="53">
        <v>248.47</v>
      </c>
      <c r="C23" s="47" t="s">
        <v>105</v>
      </c>
    </row>
    <row r="24" spans="1:3" ht="13.5">
      <c r="A24" s="51" t="s">
        <v>118</v>
      </c>
      <c r="B24" s="53"/>
      <c r="C24" s="47"/>
    </row>
    <row r="25" spans="1:3" ht="51.75">
      <c r="A25" s="37" t="s">
        <v>119</v>
      </c>
      <c r="B25" s="50">
        <v>541.36</v>
      </c>
      <c r="C25" s="47" t="s">
        <v>105</v>
      </c>
    </row>
    <row r="26" spans="1:3" ht="51.75">
      <c r="A26" s="37" t="s">
        <v>120</v>
      </c>
      <c r="B26" s="50">
        <v>619.66</v>
      </c>
      <c r="C26" s="47" t="s">
        <v>105</v>
      </c>
    </row>
    <row r="27" spans="1:3" ht="51.75">
      <c r="A27" s="37" t="s">
        <v>121</v>
      </c>
      <c r="B27" s="50">
        <v>990.65</v>
      </c>
      <c r="C27" s="47" t="s">
        <v>105</v>
      </c>
    </row>
    <row r="28" spans="1:3" ht="39">
      <c r="A28" s="37" t="s">
        <v>122</v>
      </c>
      <c r="B28" s="50">
        <v>1522.34</v>
      </c>
      <c r="C28" s="47" t="s">
        <v>105</v>
      </c>
    </row>
    <row r="29" spans="1:3" ht="51.75">
      <c r="A29" s="37" t="s">
        <v>123</v>
      </c>
      <c r="B29" s="50">
        <v>11650.69</v>
      </c>
      <c r="C29" s="47" t="s">
        <v>105</v>
      </c>
    </row>
    <row r="30" spans="1:3" ht="54" customHeight="1">
      <c r="A30" s="37" t="s">
        <v>124</v>
      </c>
      <c r="B30" s="50">
        <v>5850</v>
      </c>
      <c r="C30" s="47" t="s">
        <v>105</v>
      </c>
    </row>
    <row r="31" spans="1:3" ht="56.25" customHeight="1">
      <c r="A31" s="37" t="s">
        <v>125</v>
      </c>
      <c r="B31" s="53">
        <v>83.53</v>
      </c>
      <c r="C31" s="47" t="s">
        <v>105</v>
      </c>
    </row>
    <row r="32" spans="1:3" ht="51.75">
      <c r="A32" s="37" t="s">
        <v>126</v>
      </c>
      <c r="B32" s="53">
        <v>180.92</v>
      </c>
      <c r="C32" s="47" t="s">
        <v>105</v>
      </c>
    </row>
    <row r="33" spans="1:3" ht="57" customHeight="1">
      <c r="A33" s="37" t="s">
        <v>127</v>
      </c>
      <c r="B33" s="53">
        <v>160.2</v>
      </c>
      <c r="C33" s="47" t="s">
        <v>105</v>
      </c>
    </row>
    <row r="34" spans="1:3" ht="51.75">
      <c r="A34" s="37" t="s">
        <v>128</v>
      </c>
      <c r="B34" s="53">
        <v>52.15</v>
      </c>
      <c r="C34" s="47" t="s">
        <v>105</v>
      </c>
    </row>
    <row r="35" spans="1:3" ht="51.75">
      <c r="A35" s="37" t="s">
        <v>129</v>
      </c>
      <c r="B35" s="53">
        <v>33.14</v>
      </c>
      <c r="C35" s="47" t="s">
        <v>105</v>
      </c>
    </row>
    <row r="36" spans="1:3" ht="13.5">
      <c r="A36" s="51" t="s">
        <v>130</v>
      </c>
      <c r="B36" s="53"/>
      <c r="C36" s="47"/>
    </row>
    <row r="37" spans="1:3" ht="26.25">
      <c r="A37" s="37" t="s">
        <v>131</v>
      </c>
      <c r="B37" s="53">
        <v>116.35</v>
      </c>
      <c r="C37" s="47" t="s">
        <v>105</v>
      </c>
    </row>
    <row r="38" spans="1:3" ht="64.5">
      <c r="A38" s="37" t="s">
        <v>132</v>
      </c>
      <c r="B38" s="50">
        <v>893.15</v>
      </c>
      <c r="C38" s="47" t="s">
        <v>105</v>
      </c>
    </row>
    <row r="39" spans="1:3" ht="51.75">
      <c r="A39" s="37" t="s">
        <v>133</v>
      </c>
      <c r="B39" s="50">
        <v>570</v>
      </c>
      <c r="C39" s="47" t="s">
        <v>105</v>
      </c>
    </row>
    <row r="40" spans="1:3" ht="13.5">
      <c r="A40" s="51" t="s">
        <v>134</v>
      </c>
      <c r="B40" s="53"/>
      <c r="C40" s="47"/>
    </row>
    <row r="41" spans="1:3" ht="39">
      <c r="A41" s="37" t="s">
        <v>135</v>
      </c>
      <c r="B41" s="50">
        <v>546.62</v>
      </c>
      <c r="C41" s="47" t="s">
        <v>105</v>
      </c>
    </row>
    <row r="42" spans="1:3" ht="51.75">
      <c r="A42" s="37" t="s">
        <v>136</v>
      </c>
      <c r="B42" s="50">
        <v>964.66</v>
      </c>
      <c r="C42" s="47" t="s">
        <v>105</v>
      </c>
    </row>
    <row r="43" spans="1:3" ht="39">
      <c r="A43" s="37" t="s">
        <v>137</v>
      </c>
      <c r="B43" s="50">
        <v>2467.54</v>
      </c>
      <c r="C43" s="47" t="s">
        <v>105</v>
      </c>
    </row>
    <row r="44" spans="1:3" ht="51.75">
      <c r="A44" s="37" t="s">
        <v>138</v>
      </c>
      <c r="B44" s="50">
        <v>12610.25</v>
      </c>
      <c r="C44" s="47" t="s">
        <v>105</v>
      </c>
    </row>
    <row r="45" spans="1:3" ht="39">
      <c r="A45" s="37" t="s">
        <v>139</v>
      </c>
      <c r="B45" s="50">
        <v>1596.99</v>
      </c>
      <c r="C45" s="47" t="s">
        <v>105</v>
      </c>
    </row>
    <row r="46" spans="1:3" ht="39">
      <c r="A46" s="37" t="s">
        <v>140</v>
      </c>
      <c r="B46" s="50">
        <v>6727.42</v>
      </c>
      <c r="C46" s="47" t="s">
        <v>105</v>
      </c>
    </row>
    <row r="47" spans="1:3" ht="64.5">
      <c r="A47" s="37" t="s">
        <v>141</v>
      </c>
      <c r="B47" s="50">
        <v>787.98</v>
      </c>
      <c r="C47" s="47" t="s">
        <v>105</v>
      </c>
    </row>
    <row r="48" spans="1:3" ht="64.5">
      <c r="A48" s="37" t="s">
        <v>142</v>
      </c>
      <c r="B48" s="53">
        <v>420.07</v>
      </c>
      <c r="C48" s="47" t="s">
        <v>105</v>
      </c>
    </row>
    <row r="49" spans="1:3" ht="64.5">
      <c r="A49" s="37" t="s">
        <v>143</v>
      </c>
      <c r="B49" s="53">
        <v>31.25</v>
      </c>
      <c r="C49" s="47" t="s">
        <v>105</v>
      </c>
    </row>
    <row r="50" spans="1:3" ht="13.5">
      <c r="A50" s="51" t="s">
        <v>144</v>
      </c>
      <c r="B50" s="53"/>
      <c r="C50" s="47"/>
    </row>
    <row r="51" spans="1:3" ht="26.25">
      <c r="A51" s="37" t="s">
        <v>145</v>
      </c>
      <c r="B51" s="50">
        <v>3987.06</v>
      </c>
      <c r="C51" s="47" t="s">
        <v>105</v>
      </c>
    </row>
    <row r="52" spans="1:3" ht="64.5">
      <c r="A52" s="37" t="s">
        <v>146</v>
      </c>
      <c r="B52" s="53">
        <v>945.23</v>
      </c>
      <c r="C52" s="47" t="s">
        <v>105</v>
      </c>
    </row>
    <row r="53" spans="1:3" ht="51.75">
      <c r="A53" s="37" t="s">
        <v>147</v>
      </c>
      <c r="B53" s="53">
        <v>446.53</v>
      </c>
      <c r="C53" s="47" t="s">
        <v>105</v>
      </c>
    </row>
  </sheetData>
  <sheetProtection selectLockedCells="1" selectUnlockedCells="1"/>
  <mergeCells count="6">
    <mergeCell ref="A4:C4"/>
    <mergeCell ref="A5:C5"/>
    <mergeCell ref="B6:C6"/>
    <mergeCell ref="B7:C7"/>
    <mergeCell ref="B8:C8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E32"/>
  <sheetViews>
    <sheetView workbookViewId="0" topLeftCell="A8">
      <selection activeCell="A31" sqref="A31"/>
    </sheetView>
  </sheetViews>
  <sheetFormatPr defaultColWidth="9.140625" defaultRowHeight="12.75" zeroHeight="1"/>
  <cols>
    <col min="1" max="1" width="26.421875" style="0" customWidth="1"/>
    <col min="2" max="2" width="18.7109375" style="0" customWidth="1"/>
    <col min="3" max="3" width="16.28125" style="0" customWidth="1"/>
    <col min="4" max="4" width="23.7109375" style="0" customWidth="1"/>
  </cols>
  <sheetData>
    <row r="4" spans="1:5" ht="12.75" hidden="1">
      <c r="A4" s="54" t="s">
        <v>9</v>
      </c>
      <c r="B4" s="55"/>
      <c r="C4" s="55"/>
      <c r="D4" s="55"/>
      <c r="E4" s="35"/>
    </row>
    <row r="5" spans="1:5" ht="12.75" hidden="1">
      <c r="A5" s="54" t="s">
        <v>11</v>
      </c>
      <c r="B5" s="55"/>
      <c r="C5" s="55"/>
      <c r="D5" s="55"/>
      <c r="E5" s="35"/>
    </row>
    <row r="6" spans="1:5" ht="12.75" hidden="1">
      <c r="A6" s="54" t="s">
        <v>13</v>
      </c>
      <c r="B6" s="55"/>
      <c r="C6" s="55"/>
      <c r="D6" s="55"/>
      <c r="E6" s="35"/>
    </row>
    <row r="7" spans="1:5" ht="12.75" hidden="1">
      <c r="A7" s="54" t="s">
        <v>15</v>
      </c>
      <c r="B7" s="55"/>
      <c r="C7" s="55"/>
      <c r="D7" s="55"/>
      <c r="E7" s="35"/>
    </row>
    <row r="8" spans="1:5" ht="12.75">
      <c r="A8" s="54"/>
      <c r="B8" s="54"/>
      <c r="C8" s="54"/>
      <c r="D8" s="54"/>
      <c r="E8" s="35"/>
    </row>
    <row r="9" spans="1:5" ht="13.5">
      <c r="A9" s="56" t="s">
        <v>148</v>
      </c>
      <c r="B9" s="56"/>
      <c r="C9" s="56"/>
      <c r="D9" s="56"/>
      <c r="E9" s="35"/>
    </row>
    <row r="10" spans="1:5" ht="12.75" customHeight="1">
      <c r="A10" s="57" t="s">
        <v>149</v>
      </c>
      <c r="B10" s="57" t="s">
        <v>150</v>
      </c>
      <c r="C10" s="57" t="s">
        <v>151</v>
      </c>
      <c r="D10" s="57" t="s">
        <v>152</v>
      </c>
      <c r="E10" s="35"/>
    </row>
    <row r="11" spans="1:5" ht="43.5" customHeight="1">
      <c r="A11" s="57"/>
      <c r="B11" s="57"/>
      <c r="C11" s="57"/>
      <c r="D11" s="57"/>
      <c r="E11" s="35"/>
    </row>
    <row r="12" spans="1:5" ht="13.5" customHeight="1" hidden="1">
      <c r="A12" s="58" t="s">
        <v>153</v>
      </c>
      <c r="B12" s="58"/>
      <c r="C12" s="58"/>
      <c r="D12" s="58"/>
      <c r="E12" s="35"/>
    </row>
    <row r="13" spans="1:5" ht="14.25" customHeight="1">
      <c r="A13" s="59" t="s">
        <v>154</v>
      </c>
      <c r="B13" s="60"/>
      <c r="C13" s="60"/>
      <c r="D13" s="60"/>
      <c r="E13" s="35"/>
    </row>
    <row r="14" spans="1:5" ht="51" customHeight="1">
      <c r="A14" s="59" t="s">
        <v>155</v>
      </c>
      <c r="B14" s="60" t="s">
        <v>156</v>
      </c>
      <c r="C14" s="60"/>
      <c r="D14" s="60"/>
      <c r="E14" s="35"/>
    </row>
    <row r="15" spans="1:5" ht="57" customHeight="1">
      <c r="A15" s="59" t="s">
        <v>157</v>
      </c>
      <c r="B15" s="60" t="s">
        <v>158</v>
      </c>
      <c r="C15" s="60"/>
      <c r="D15" s="60"/>
      <c r="E15" s="35"/>
    </row>
    <row r="16" spans="1:5" ht="114.75" customHeight="1">
      <c r="A16" s="59" t="s">
        <v>159</v>
      </c>
      <c r="B16" s="60" t="s">
        <v>160</v>
      </c>
      <c r="C16" s="60"/>
      <c r="D16" s="60"/>
      <c r="E16" s="35"/>
    </row>
    <row r="17" spans="1:5" ht="27" customHeight="1">
      <c r="A17" s="59" t="s">
        <v>161</v>
      </c>
      <c r="B17" s="60"/>
      <c r="C17" s="60"/>
      <c r="D17" s="60"/>
      <c r="E17" s="35"/>
    </row>
    <row r="18" spans="1:5" ht="36.75" customHeight="1">
      <c r="A18" s="59" t="s">
        <v>162</v>
      </c>
      <c r="B18" s="60"/>
      <c r="C18" s="60"/>
      <c r="D18" s="60"/>
      <c r="E18" s="35"/>
    </row>
    <row r="19" spans="1:5" ht="38.25" customHeight="1">
      <c r="A19" s="59" t="s">
        <v>163</v>
      </c>
      <c r="B19" s="60" t="s">
        <v>164</v>
      </c>
      <c r="C19" s="60"/>
      <c r="D19" s="60"/>
      <c r="E19" s="35"/>
    </row>
    <row r="20" spans="1:5" ht="25.5" customHeight="1">
      <c r="A20" s="59" t="s">
        <v>165</v>
      </c>
      <c r="B20" s="60" t="s">
        <v>166</v>
      </c>
      <c r="C20" s="60"/>
      <c r="D20" s="60"/>
      <c r="E20" s="35"/>
    </row>
    <row r="21" spans="1:5" ht="42.75" customHeight="1">
      <c r="A21" s="59" t="s">
        <v>167</v>
      </c>
      <c r="B21" s="60" t="s">
        <v>168</v>
      </c>
      <c r="C21" s="60"/>
      <c r="D21" s="60"/>
      <c r="E21" s="35"/>
    </row>
    <row r="22" spans="1:5" ht="51" customHeight="1">
      <c r="A22" s="59" t="s">
        <v>169</v>
      </c>
      <c r="B22" s="60" t="s">
        <v>170</v>
      </c>
      <c r="C22" s="60"/>
      <c r="D22" s="60"/>
      <c r="E22" s="35"/>
    </row>
    <row r="23" spans="1:5" ht="41.25" customHeight="1">
      <c r="A23" s="59" t="s">
        <v>171</v>
      </c>
      <c r="B23" s="60" t="s">
        <v>172</v>
      </c>
      <c r="C23" s="60"/>
      <c r="D23" s="60"/>
      <c r="E23" s="35"/>
    </row>
    <row r="24" spans="1:5" ht="36.75" customHeight="1">
      <c r="A24" s="59" t="s">
        <v>173</v>
      </c>
      <c r="B24" s="60" t="s">
        <v>174</v>
      </c>
      <c r="C24" s="60"/>
      <c r="D24" s="60"/>
      <c r="E24" s="35"/>
    </row>
    <row r="25" spans="1:5" ht="51" customHeight="1">
      <c r="A25" s="59" t="s">
        <v>175</v>
      </c>
      <c r="B25" s="60" t="s">
        <v>176</v>
      </c>
      <c r="C25" s="60"/>
      <c r="D25" s="60"/>
      <c r="E25" s="35"/>
    </row>
    <row r="26" spans="1:5" ht="38.25" customHeight="1">
      <c r="A26" s="59" t="s">
        <v>177</v>
      </c>
      <c r="B26" s="60" t="s">
        <v>178</v>
      </c>
      <c r="C26" s="60"/>
      <c r="D26" s="60"/>
      <c r="E26" s="35"/>
    </row>
    <row r="27" spans="1:5" ht="57" customHeight="1">
      <c r="A27" s="59" t="s">
        <v>179</v>
      </c>
      <c r="B27" s="60" t="s">
        <v>180</v>
      </c>
      <c r="C27" s="60"/>
      <c r="D27" s="60"/>
      <c r="E27" s="35"/>
    </row>
    <row r="28" spans="1:5" ht="57.75" customHeight="1">
      <c r="A28" s="61" t="s">
        <v>181</v>
      </c>
      <c r="B28" s="60"/>
      <c r="C28" s="60"/>
      <c r="D28" s="60"/>
      <c r="E28" s="35"/>
    </row>
    <row r="29" spans="1:5" ht="45" customHeight="1">
      <c r="A29" s="17"/>
      <c r="B29" s="17"/>
      <c r="C29" s="17"/>
      <c r="D29" s="17"/>
      <c r="E29" s="62"/>
    </row>
    <row r="30" spans="1:5" ht="39.75" customHeight="1">
      <c r="A30" s="17"/>
      <c r="B30" s="17"/>
      <c r="C30" s="17"/>
      <c r="D30" s="17"/>
      <c r="E30" s="62"/>
    </row>
    <row r="31" spans="1:5" ht="48" customHeight="1">
      <c r="A31" s="63"/>
      <c r="B31" s="63"/>
      <c r="C31" s="63"/>
      <c r="D31" s="63"/>
      <c r="E31" s="62"/>
    </row>
    <row r="32" spans="1:5" ht="47.25" customHeight="1">
      <c r="A32" s="64"/>
      <c r="B32" s="64"/>
      <c r="C32" s="64"/>
      <c r="D32" s="64"/>
      <c r="E32" s="62"/>
    </row>
    <row r="34" ht="25.5" customHeight="1"/>
  </sheetData>
  <sheetProtection selectLockedCells="1" selectUnlockedCells="1"/>
  <mergeCells count="30">
    <mergeCell ref="B4:D4"/>
    <mergeCell ref="B5:D5"/>
    <mergeCell ref="B6:D6"/>
    <mergeCell ref="B7:D7"/>
    <mergeCell ref="A9:D9"/>
    <mergeCell ref="A10:A11"/>
    <mergeCell ref="B10:B11"/>
    <mergeCell ref="C10:C11"/>
    <mergeCell ref="D10:D11"/>
    <mergeCell ref="A12:D12"/>
    <mergeCell ref="B13:D13"/>
    <mergeCell ref="B14:D14"/>
    <mergeCell ref="B15:D15"/>
    <mergeCell ref="B16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A29:D29"/>
    <mergeCell ref="E29:E31"/>
    <mergeCell ref="A30:D30"/>
    <mergeCell ref="A31:D31"/>
    <mergeCell ref="A32:D32"/>
    <mergeCell ref="E32:E34"/>
  </mergeCells>
  <printOptions/>
  <pageMargins left="0.75" right="0.75" top="1" bottom="1" header="0.5118055555555555" footer="0.5118055555555555"/>
  <pageSetup horizontalDpi="300" verticalDpi="300" orientation="portrait" paperSize="9" scale="68"/>
</worksheet>
</file>

<file path=xl/worksheets/sheet8.xml><?xml version="1.0" encoding="utf-8"?>
<worksheet xmlns="http://schemas.openxmlformats.org/spreadsheetml/2006/main" xmlns:r="http://schemas.openxmlformats.org/officeDocument/2006/relationships">
  <dimension ref="A4:M60"/>
  <sheetViews>
    <sheetView workbookViewId="0" topLeftCell="A1">
      <selection activeCell="B1" sqref="B1"/>
    </sheetView>
  </sheetViews>
  <sheetFormatPr defaultColWidth="9.140625" defaultRowHeight="12.75"/>
  <cols>
    <col min="1" max="1" width="24.140625" style="0" customWidth="1"/>
    <col min="2" max="2" width="11.140625" style="0" customWidth="1"/>
    <col min="3" max="3" width="6.00390625" style="0" customWidth="1"/>
    <col min="4" max="4" width="5.00390625" style="0" customWidth="1"/>
    <col min="5" max="5" width="4.7109375" style="0" customWidth="1"/>
    <col min="6" max="6" width="5.421875" style="0" customWidth="1"/>
    <col min="7" max="7" width="5.57421875" style="0" customWidth="1"/>
    <col min="8" max="9" width="6.8515625" style="0" customWidth="1"/>
    <col min="10" max="10" width="5.421875" style="0" customWidth="1"/>
    <col min="11" max="11" width="6.57421875" style="0" customWidth="1"/>
    <col min="12" max="12" width="6.7109375" style="0" customWidth="1"/>
    <col min="13" max="13" width="20.140625" style="0" customWidth="1"/>
  </cols>
  <sheetData>
    <row r="3" ht="13.5"/>
    <row r="4" spans="1:13" ht="12.75" hidden="1">
      <c r="A4" s="54" t="s">
        <v>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hidden="1">
      <c r="A5" s="54" t="s">
        <v>11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 hidden="1">
      <c r="A6" s="54" t="s">
        <v>13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2.75" hidden="1">
      <c r="A7" s="54" t="s">
        <v>15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2.75" customHeight="1" hidden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2.75" customHeight="1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2.75" customHeight="1" hidden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12.75" customHeight="1" hidden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ht="12.75" customHeight="1" hidden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 ht="13.5">
      <c r="A13" s="66" t="s">
        <v>182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54"/>
    </row>
    <row r="14" spans="1:13" ht="13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 t="s">
        <v>183</v>
      </c>
    </row>
    <row r="15" spans="1:13" ht="24" customHeight="1">
      <c r="A15" s="67" t="s">
        <v>184</v>
      </c>
      <c r="B15" s="67" t="s">
        <v>185</v>
      </c>
      <c r="C15" s="68" t="s">
        <v>186</v>
      </c>
      <c r="D15" s="68"/>
      <c r="E15" s="68"/>
      <c r="F15" s="68"/>
      <c r="G15" s="68"/>
      <c r="H15" s="68"/>
      <c r="I15" s="68"/>
      <c r="J15" s="68"/>
      <c r="K15" s="68"/>
      <c r="L15" s="68"/>
      <c r="M15" s="67" t="s">
        <v>103</v>
      </c>
    </row>
    <row r="16" spans="1:13" ht="13.5">
      <c r="A16" s="67"/>
      <c r="B16" s="67"/>
      <c r="C16" s="68" t="s">
        <v>187</v>
      </c>
      <c r="D16" s="68"/>
      <c r="E16" s="68"/>
      <c r="F16" s="68"/>
      <c r="G16" s="68"/>
      <c r="H16" s="68" t="s">
        <v>188</v>
      </c>
      <c r="I16" s="68"/>
      <c r="J16" s="68"/>
      <c r="K16" s="68"/>
      <c r="L16" s="68"/>
      <c r="M16" s="67"/>
    </row>
    <row r="17" spans="1:13" ht="13.5">
      <c r="A17" s="67"/>
      <c r="B17" s="67"/>
      <c r="C17" s="69" t="s">
        <v>189</v>
      </c>
      <c r="D17" s="69" t="s">
        <v>190</v>
      </c>
      <c r="E17" s="69" t="s">
        <v>191</v>
      </c>
      <c r="F17" s="69" t="s">
        <v>192</v>
      </c>
      <c r="G17" s="69" t="s">
        <v>193</v>
      </c>
      <c r="H17" s="69" t="s">
        <v>189</v>
      </c>
      <c r="I17" s="69" t="s">
        <v>190</v>
      </c>
      <c r="J17" s="69" t="s">
        <v>191</v>
      </c>
      <c r="K17" s="69" t="s">
        <v>192</v>
      </c>
      <c r="L17" s="69" t="s">
        <v>193</v>
      </c>
      <c r="M17" s="67"/>
    </row>
    <row r="18" spans="1:13" ht="13.5">
      <c r="A18" s="70" t="s">
        <v>104</v>
      </c>
      <c r="B18" s="71">
        <f>SUM(B20:B60)</f>
        <v>92609.78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3" t="s">
        <v>105</v>
      </c>
    </row>
    <row r="19" spans="1:13" ht="13.5">
      <c r="A19" s="74" t="s">
        <v>106</v>
      </c>
      <c r="B19" s="75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39">
      <c r="A20" s="76" t="s">
        <v>107</v>
      </c>
      <c r="B20" s="71">
        <v>5823.97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3" t="s">
        <v>105</v>
      </c>
    </row>
    <row r="21" spans="1:13" ht="128.25">
      <c r="A21" s="76" t="s">
        <v>108</v>
      </c>
      <c r="B21" s="71">
        <v>7589.45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3" t="s">
        <v>105</v>
      </c>
    </row>
    <row r="22" spans="1:13" ht="51.75">
      <c r="A22" s="76" t="s">
        <v>109</v>
      </c>
      <c r="B22" s="71">
        <v>3440.52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3" t="s">
        <v>105</v>
      </c>
    </row>
    <row r="23" spans="1:13" ht="64.5">
      <c r="A23" s="76" t="s">
        <v>110</v>
      </c>
      <c r="B23" s="71">
        <v>13007.34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3" t="s">
        <v>105</v>
      </c>
    </row>
    <row r="24" spans="1:13" ht="51.75">
      <c r="A24" s="76" t="s">
        <v>111</v>
      </c>
      <c r="B24" s="71">
        <v>6524.02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3" t="s">
        <v>105</v>
      </c>
    </row>
    <row r="25" spans="1:13" ht="115.5">
      <c r="A25" s="76" t="s">
        <v>112</v>
      </c>
      <c r="B25" s="72">
        <v>205.45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3" t="s">
        <v>105</v>
      </c>
    </row>
    <row r="26" spans="1:13" ht="115.5">
      <c r="A26" s="76" t="s">
        <v>113</v>
      </c>
      <c r="B26" s="72">
        <v>203.43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3" t="s">
        <v>105</v>
      </c>
    </row>
    <row r="27" spans="1:13" ht="115.5">
      <c r="A27" s="76" t="s">
        <v>114</v>
      </c>
      <c r="B27" s="72">
        <v>363.09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3" t="s">
        <v>105</v>
      </c>
    </row>
    <row r="28" spans="1:13" ht="115.5">
      <c r="A28" s="76" t="s">
        <v>115</v>
      </c>
      <c r="B28" s="72">
        <v>203.43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3" t="s">
        <v>105</v>
      </c>
    </row>
    <row r="29" spans="1:13" ht="115.5">
      <c r="A29" s="76" t="s">
        <v>116</v>
      </c>
      <c r="B29" s="72">
        <v>204.87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3" t="s">
        <v>105</v>
      </c>
    </row>
    <row r="30" spans="1:13" ht="115.5">
      <c r="A30" s="76" t="s">
        <v>117</v>
      </c>
      <c r="B30" s="72">
        <v>248.47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3" t="s">
        <v>105</v>
      </c>
    </row>
    <row r="31" spans="1:13" ht="13.5">
      <c r="A31" s="74" t="s">
        <v>118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</row>
    <row r="32" spans="1:13" ht="90">
      <c r="A32" s="76" t="s">
        <v>119</v>
      </c>
      <c r="B32" s="71">
        <v>541.36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3" t="s">
        <v>105</v>
      </c>
    </row>
    <row r="33" spans="1:13" ht="90">
      <c r="A33" s="76" t="s">
        <v>120</v>
      </c>
      <c r="B33" s="71">
        <v>619.66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3" t="s">
        <v>105</v>
      </c>
    </row>
    <row r="34" spans="1:13" ht="90">
      <c r="A34" s="76" t="s">
        <v>121</v>
      </c>
      <c r="B34" s="71">
        <v>990.65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3" t="s">
        <v>105</v>
      </c>
    </row>
    <row r="35" spans="1:13" ht="90">
      <c r="A35" s="76" t="s">
        <v>122</v>
      </c>
      <c r="B35" s="71">
        <v>1522.34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3" t="s">
        <v>105</v>
      </c>
    </row>
    <row r="36" spans="1:13" ht="77.25">
      <c r="A36" s="76" t="s">
        <v>123</v>
      </c>
      <c r="B36" s="71">
        <v>11650.69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3" t="s">
        <v>105</v>
      </c>
    </row>
    <row r="37" spans="1:13" ht="115.5">
      <c r="A37" s="76" t="s">
        <v>124</v>
      </c>
      <c r="B37" s="71">
        <v>5850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3" t="s">
        <v>105</v>
      </c>
    </row>
    <row r="38" spans="1:13" ht="115.5">
      <c r="A38" s="76" t="s">
        <v>125</v>
      </c>
      <c r="B38" s="72">
        <v>83.53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3" t="s">
        <v>105</v>
      </c>
    </row>
    <row r="39" spans="1:13" ht="115.5">
      <c r="A39" s="76" t="s">
        <v>126</v>
      </c>
      <c r="B39" s="72">
        <v>180.92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3" t="s">
        <v>105</v>
      </c>
    </row>
    <row r="40" spans="1:13" ht="115.5">
      <c r="A40" s="76" t="s">
        <v>127</v>
      </c>
      <c r="B40" s="72">
        <v>160.2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3" t="s">
        <v>105</v>
      </c>
    </row>
    <row r="41" spans="1:13" ht="115.5">
      <c r="A41" s="76" t="s">
        <v>128</v>
      </c>
      <c r="B41" s="72">
        <v>52.15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3" t="s">
        <v>105</v>
      </c>
    </row>
    <row r="42" spans="1:13" ht="102.75">
      <c r="A42" s="76" t="s">
        <v>129</v>
      </c>
      <c r="B42" s="72">
        <v>33.14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3" t="s">
        <v>105</v>
      </c>
    </row>
    <row r="43" spans="1:13" ht="13.5">
      <c r="A43" s="74" t="s">
        <v>130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3"/>
    </row>
    <row r="44" spans="1:13" ht="51.75">
      <c r="A44" s="76" t="s">
        <v>131</v>
      </c>
      <c r="B44" s="72">
        <v>116.35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3" t="s">
        <v>105</v>
      </c>
    </row>
    <row r="45" spans="1:13" ht="128.25">
      <c r="A45" s="76" t="s">
        <v>132</v>
      </c>
      <c r="B45" s="71">
        <v>893.15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3" t="s">
        <v>105</v>
      </c>
    </row>
    <row r="46" spans="1:13" ht="115.5">
      <c r="A46" s="76" t="s">
        <v>133</v>
      </c>
      <c r="B46" s="71">
        <v>570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3" t="s">
        <v>105</v>
      </c>
    </row>
    <row r="47" spans="1:13" ht="13.5">
      <c r="A47" s="74" t="s">
        <v>134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</row>
    <row r="48" spans="1:13" ht="64.5">
      <c r="A48" s="76" t="s">
        <v>135</v>
      </c>
      <c r="B48" s="71">
        <v>546.62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3" t="s">
        <v>105</v>
      </c>
    </row>
    <row r="49" spans="1:13" ht="77.25">
      <c r="A49" s="76" t="s">
        <v>136</v>
      </c>
      <c r="B49" s="71">
        <v>964.66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3" t="s">
        <v>105</v>
      </c>
    </row>
    <row r="50" spans="1:13" ht="64.5">
      <c r="A50" s="76" t="s">
        <v>137</v>
      </c>
      <c r="B50" s="71">
        <v>2467.54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3" t="s">
        <v>105</v>
      </c>
    </row>
    <row r="51" spans="1:13" ht="90">
      <c r="A51" s="76" t="s">
        <v>138</v>
      </c>
      <c r="B51" s="71">
        <v>12610.25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3" t="s">
        <v>105</v>
      </c>
    </row>
    <row r="52" spans="1:13" ht="51.75">
      <c r="A52" s="76" t="s">
        <v>139</v>
      </c>
      <c r="B52" s="71">
        <v>1596.99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3" t="s">
        <v>105</v>
      </c>
    </row>
    <row r="53" spans="1:13" ht="77.25">
      <c r="A53" s="76" t="s">
        <v>140</v>
      </c>
      <c r="B53" s="71">
        <v>6727.42</v>
      </c>
      <c r="C53" s="72">
        <v>0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3" t="s">
        <v>105</v>
      </c>
    </row>
    <row r="54" spans="1:13" ht="141">
      <c r="A54" s="76" t="s">
        <v>141</v>
      </c>
      <c r="B54" s="71">
        <v>787.98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3" t="s">
        <v>105</v>
      </c>
    </row>
    <row r="55" spans="1:13" ht="128.25">
      <c r="A55" s="76" t="s">
        <v>142</v>
      </c>
      <c r="B55" s="72">
        <v>420.07</v>
      </c>
      <c r="C55" s="72">
        <v>0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3" t="s">
        <v>105</v>
      </c>
    </row>
    <row r="56" spans="1:13" ht="128.25">
      <c r="A56" s="76" t="s">
        <v>143</v>
      </c>
      <c r="B56" s="72">
        <v>31.25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3" t="s">
        <v>105</v>
      </c>
    </row>
    <row r="57" spans="1:13" ht="13.5">
      <c r="A57" s="74" t="s">
        <v>144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3"/>
    </row>
    <row r="58" spans="1:13" ht="39">
      <c r="A58" s="76" t="s">
        <v>145</v>
      </c>
      <c r="B58" s="71">
        <v>3987.06</v>
      </c>
      <c r="C58" s="72">
        <v>0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3" t="s">
        <v>105</v>
      </c>
    </row>
    <row r="59" spans="1:13" ht="128.25">
      <c r="A59" s="76" t="s">
        <v>146</v>
      </c>
      <c r="B59" s="72">
        <v>945.23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3" t="s">
        <v>105</v>
      </c>
    </row>
    <row r="60" spans="1:13" ht="102.75">
      <c r="A60" s="76" t="s">
        <v>147</v>
      </c>
      <c r="B60" s="72">
        <v>446.53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3" t="s">
        <v>105</v>
      </c>
    </row>
  </sheetData>
  <sheetProtection selectLockedCells="1" selectUnlockedCells="1"/>
  <mergeCells count="12">
    <mergeCell ref="B4:M4"/>
    <mergeCell ref="B5:M5"/>
    <mergeCell ref="B6:M6"/>
    <mergeCell ref="B7:M7"/>
    <mergeCell ref="A13:L13"/>
    <mergeCell ref="A14:L14"/>
    <mergeCell ref="A15:A17"/>
    <mergeCell ref="B15:B17"/>
    <mergeCell ref="C15:L15"/>
    <mergeCell ref="M15:M17"/>
    <mergeCell ref="C16:G16"/>
    <mergeCell ref="H16:L16"/>
  </mergeCells>
  <printOptions/>
  <pageMargins left="0.25" right="0.25" top="0.75" bottom="0.75" header="0.5118055555555555" footer="0.5118055555555555"/>
  <pageSetup horizontalDpi="300" verticalDpi="300" orientation="portrait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4" sqref="B14"/>
    </sheetView>
  </sheetViews>
  <sheetFormatPr defaultColWidth="9.140625" defaultRowHeight="57.75" customHeight="1"/>
  <cols>
    <col min="1" max="1" width="35.57421875" style="0" customWidth="1"/>
    <col min="2" max="2" width="34.140625" style="0" customWidth="1"/>
  </cols>
  <sheetData>
    <row r="1" spans="1:3" ht="86.25" customHeight="1">
      <c r="A1" s="6" t="s">
        <v>194</v>
      </c>
      <c r="B1" s="6"/>
      <c r="C1" s="35"/>
    </row>
    <row r="2" spans="1:3" ht="13.5" customHeight="1" hidden="1">
      <c r="A2" s="6"/>
      <c r="B2" s="6"/>
      <c r="C2" s="35"/>
    </row>
    <row r="3" spans="1:3" ht="24" customHeight="1">
      <c r="A3" s="77" t="s">
        <v>9</v>
      </c>
      <c r="B3" s="4" t="s">
        <v>32</v>
      </c>
      <c r="C3" s="35"/>
    </row>
    <row r="4" spans="1:3" ht="12.75">
      <c r="A4" s="77" t="s">
        <v>11</v>
      </c>
      <c r="B4" s="4">
        <v>4501095152</v>
      </c>
      <c r="C4" s="35"/>
    </row>
    <row r="5" spans="1:3" ht="12.75">
      <c r="A5" s="77" t="s">
        <v>13</v>
      </c>
      <c r="B5" s="4">
        <v>450150001</v>
      </c>
      <c r="C5" s="35"/>
    </row>
    <row r="6" spans="1:3" ht="13.5">
      <c r="A6" s="77" t="s">
        <v>15</v>
      </c>
      <c r="B6" s="4" t="s">
        <v>33</v>
      </c>
      <c r="C6" s="35"/>
    </row>
    <row r="7" spans="1:3" s="15" customFormat="1" ht="12.75">
      <c r="A7" s="19"/>
      <c r="B7" s="16"/>
      <c r="C7" s="62"/>
    </row>
    <row r="8" spans="1:3" s="15" customFormat="1" ht="13.5">
      <c r="A8" s="19"/>
      <c r="B8" s="16"/>
      <c r="C8" s="62"/>
    </row>
    <row r="9" spans="1:3" ht="27.75" customHeight="1">
      <c r="A9" s="28" t="s">
        <v>80</v>
      </c>
      <c r="B9" s="28" t="s">
        <v>41</v>
      </c>
      <c r="C9" s="35"/>
    </row>
    <row r="10" spans="1:3" ht="58.5" customHeight="1">
      <c r="A10" s="21" t="s">
        <v>195</v>
      </c>
      <c r="B10" s="47">
        <v>89</v>
      </c>
      <c r="C10" s="35"/>
    </row>
    <row r="11" spans="1:3" ht="51" customHeight="1">
      <c r="A11" s="21" t="s">
        <v>196</v>
      </c>
      <c r="B11" s="47">
        <v>89</v>
      </c>
      <c r="C11" s="35"/>
    </row>
    <row r="12" spans="1:3" ht="80.25" customHeight="1">
      <c r="A12" s="21" t="s">
        <v>197</v>
      </c>
      <c r="B12" s="47" t="s">
        <v>39</v>
      </c>
      <c r="C12" s="35"/>
    </row>
    <row r="13" spans="1:3" ht="42" customHeight="1">
      <c r="A13" s="25" t="s">
        <v>198</v>
      </c>
      <c r="B13" s="47" t="s">
        <v>39</v>
      </c>
      <c r="C13" s="35"/>
    </row>
  </sheetData>
  <sheetProtection selectLockedCells="1" selectUnlockedCells="1"/>
  <mergeCells count="1">
    <mergeCell ref="A1:B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2012-04-26T09:33:59Z</cp:lastPrinted>
  <dcterms:created xsi:type="dcterms:W3CDTF">1996-10-08T23:32:33Z</dcterms:created>
  <dcterms:modified xsi:type="dcterms:W3CDTF">2012-05-03T09:12:09Z</dcterms:modified>
  <cp:category/>
  <cp:version/>
  <cp:contentType/>
  <cp:contentStatus/>
  <cp:revision>1</cp:revision>
</cp:coreProperties>
</file>